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Немецкий язык" sheetId="1" r:id="rId1"/>
    <sheet name="Лист1" sheetId="2" r:id="rId2"/>
  </sheets>
  <definedNames>
    <definedName name="_xlnm._FilterDatabase" localSheetId="0" hidden="1">'Немецкий язык'!$A$18:$W$43</definedName>
    <definedName name="_xlnm.Print_Area" localSheetId="0">'Немецкий язык'!$A$1:$W$87</definedName>
  </definedNames>
  <calcPr fullCalcOnLoad="1"/>
</workbook>
</file>

<file path=xl/sharedStrings.xml><?xml version="1.0" encoding="utf-8"?>
<sst xmlns="http://schemas.openxmlformats.org/spreadsheetml/2006/main" count="326" uniqueCount="174">
  <si>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</si>
  <si>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</si>
  <si>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</si>
  <si>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</si>
  <si>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</si>
  <si>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</si>
  <si>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</si>
  <si>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</si>
  <si>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</si>
  <si>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</si>
  <si>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</si>
  <si>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</si>
  <si>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</si>
  <si>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</si>
  <si>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</si>
  <si>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</si>
  <si>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</si>
  <si>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</si>
  <si>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</si>
  <si>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</si>
  <si>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</si>
  <si>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</si>
  <si>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</si>
  <si>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</si>
  <si>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</si>
  <si>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</si>
  <si>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</si>
  <si>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</si>
  <si>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</si>
  <si>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</si>
  <si>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</si>
  <si>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</si>
  <si>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</si>
  <si>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</si>
  <si>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</si>
  <si>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</si>
  <si>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</si>
  <si>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</si>
  <si>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</si>
  <si>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</si>
  <si>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</si>
  <si>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</si>
  <si>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</si>
  <si>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</si>
  <si>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</si>
  <si>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</si>
  <si>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</si>
  <si>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</si>
  <si>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</si>
  <si>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</si>
  <si>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</si>
  <si>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</si>
  <si>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</si>
  <si>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</si>
  <si>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</si>
  <si>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</si>
  <si>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</si>
  <si>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</si>
  <si>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</si>
  <si>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аудирование                                           1 зад.</t>
  </si>
  <si>
    <t xml:space="preserve">чтение                                              2 зад. 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</si>
  <si>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немецкому  языку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</si>
  <si>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немецкому языку 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</si>
  <si>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лексика и грамматика                                            4 зад.</t>
  </si>
  <si>
    <t>письмо                                  5 зад.</t>
  </si>
  <si>
    <t>Рейтинговое место ОО по общему уровню участников ШЭ</t>
  </si>
  <si>
    <r>
      <t xml:space="preserve">по </t>
    </r>
    <r>
      <rPr>
        <b/>
        <u val="single"/>
        <sz val="18"/>
        <color indexed="8"/>
        <rFont val="Times New Roman"/>
        <family val="1"/>
      </rPr>
      <t>немецкому 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</si>
  <si>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Дата проведения олимпиады: 08.10.2020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</si>
  <si>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 xml:space="preserve">немецкому  языку 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</si>
  <si>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>"08</t>
    </r>
    <r>
      <rPr>
        <b/>
        <sz val="18"/>
        <color indexed="8"/>
        <rFont val="Times New Roman"/>
        <family val="1"/>
      </rPr>
      <t>" октября 2020</t>
    </r>
  </si>
  <si>
    <r>
      <t xml:space="preserve">    Желтикова Елена Васильевна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</si>
  <si>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МАОУ СОШ №5</t>
  </si>
  <si>
    <t>Места проведения олимпиады: МБОУ СОШ №№1, 2, 7, ТОГАОУ "Мичуринский лицей"</t>
  </si>
  <si>
    <t>Рейтинговое место</t>
  </si>
  <si>
    <t>03-01-09-2020-01</t>
  </si>
  <si>
    <t xml:space="preserve">Мацнева </t>
  </si>
  <si>
    <t xml:space="preserve">Алина 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</si>
  <si>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</si>
  <si>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</si>
  <si>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</si>
  <si>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</si>
  <si>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самообразование</t>
  </si>
  <si>
    <t>03-02-05-2020-01</t>
  </si>
  <si>
    <t>Переходов</t>
  </si>
  <si>
    <t>Артём</t>
  </si>
  <si>
    <t>Дмитриевич</t>
  </si>
  <si>
    <t>М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</si>
  <si>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</si>
  <si>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Михина Людмила Владимировна</t>
  </si>
  <si>
    <t>03-02-05-2020-02</t>
  </si>
  <si>
    <t>Михин</t>
  </si>
  <si>
    <t>Никита</t>
  </si>
  <si>
    <t>Сергеевич</t>
  </si>
  <si>
    <t>03-02-05-2020-03</t>
  </si>
  <si>
    <t>Панфилова</t>
  </si>
  <si>
    <t>Софья</t>
  </si>
  <si>
    <t>Александровна</t>
  </si>
  <si>
    <t>03-02-05-2020-04</t>
  </si>
  <si>
    <t>Сушкова</t>
  </si>
  <si>
    <t>Варвара</t>
  </si>
  <si>
    <t>Денисовна</t>
  </si>
  <si>
    <t>03-02-06-2020-05</t>
  </si>
  <si>
    <t>Алексеева</t>
  </si>
  <si>
    <t>София</t>
  </si>
  <si>
    <t>Алексеевна</t>
  </si>
  <si>
    <t>03-02-07-2020-10</t>
  </si>
  <si>
    <t>Трунова</t>
  </si>
  <si>
    <t>Ульяна</t>
  </si>
  <si>
    <t>03-02-07-2020-08</t>
  </si>
  <si>
    <t>Буцких</t>
  </si>
  <si>
    <t>Виктория</t>
  </si>
  <si>
    <t>Игоревна</t>
  </si>
  <si>
    <t>03-02-07-2020-11</t>
  </si>
  <si>
    <t>Ермилина</t>
  </si>
  <si>
    <t>Артёмовна</t>
  </si>
  <si>
    <t>03-20-07-2020-06</t>
  </si>
  <si>
    <t>Морозова</t>
  </si>
  <si>
    <t>Ольга</t>
  </si>
  <si>
    <t>03-02-07-2020-09</t>
  </si>
  <si>
    <t>Александра</t>
  </si>
  <si>
    <t>03-02-07-2020-07</t>
  </si>
  <si>
    <t>Петрова</t>
  </si>
  <si>
    <t>Ксения</t>
  </si>
  <si>
    <t>Васильевна</t>
  </si>
  <si>
    <t>03-02-07-2020-12</t>
  </si>
  <si>
    <t>Утешев</t>
  </si>
  <si>
    <t>Владислав</t>
  </si>
  <si>
    <t>Вадимович</t>
  </si>
  <si>
    <t>03-02-08-2020-13</t>
  </si>
  <si>
    <t>Полянская</t>
  </si>
  <si>
    <t>Вероника</t>
  </si>
  <si>
    <t>Андреевна</t>
  </si>
  <si>
    <t>Санькова Елена Сергеевна</t>
  </si>
  <si>
    <t>03-02-10-2020-15</t>
  </si>
  <si>
    <t>Кириллова</t>
  </si>
  <si>
    <t>03-02-11-2020-17</t>
  </si>
  <si>
    <t>Попова</t>
  </si>
  <si>
    <t>Олеся</t>
  </si>
  <si>
    <t>03-02-11-2020-16</t>
  </si>
  <si>
    <t>Клюшкина</t>
  </si>
  <si>
    <t>Дарья</t>
  </si>
  <si>
    <t>Дмитриевна</t>
  </si>
  <si>
    <t>03-07-05-2020-002</t>
  </si>
  <si>
    <t>Никитина</t>
  </si>
  <si>
    <t>Анастасия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</si>
  <si>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</si>
  <si>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Глейкина Елена Олеговна</t>
  </si>
  <si>
    <t>03-07-05-2020-003</t>
  </si>
  <si>
    <t>Рязанова</t>
  </si>
  <si>
    <t>Калерия</t>
  </si>
  <si>
    <t>03-07-07-2020-004</t>
  </si>
  <si>
    <t xml:space="preserve">Полякова </t>
  </si>
  <si>
    <t>03-07-08-2020-006</t>
  </si>
  <si>
    <t>Сироткин</t>
  </si>
  <si>
    <t>03-07-08-2020-001</t>
  </si>
  <si>
    <t>Зиновьева</t>
  </si>
  <si>
    <t>Марина</t>
  </si>
  <si>
    <t>03-07-10-2020-005</t>
  </si>
  <si>
    <t xml:space="preserve">Пантюхин </t>
  </si>
  <si>
    <t>Сергей</t>
  </si>
  <si>
    <t>Максимович</t>
  </si>
  <si>
    <t>03-21-07-2020-01</t>
  </si>
  <si>
    <t>Юдина</t>
  </si>
  <si>
    <t>Алина</t>
  </si>
  <si>
    <t>Евгеньевна</t>
  </si>
  <si>
    <t>тамбовское областное государственное автономное общеобразовательное учреждение "Мичуринский лицей-интернат"</t>
  </si>
  <si>
    <t>03-21-09-2020-02</t>
  </si>
  <si>
    <t>Владиславовна</t>
  </si>
  <si>
    <t>1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</si>
  <si>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</si>
  <si>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</si>
  <si>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- 25</t>
    </r>
    <r>
      <rPr>
        <sz val="18"/>
        <color indexed="8"/>
        <rFont val="Times New Roman"/>
        <family val="1"/>
      </rPr>
      <t>,  5 класс - 6, 6 класс - 1, 7 класс - 9, 8 класс - 3, 9 класс - 2, 10 класс - 2, 11 класс - 2.</t>
    </r>
  </si>
  <si>
    <t>1-2</t>
  </si>
  <si>
    <t>страноведение                                 3 зад.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</si>
</sst>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8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76" fontId="50" fillId="34" borderId="11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/>
    </xf>
    <xf numFmtId="176" fontId="51" fillId="34" borderId="11" xfId="0" applyNumberFormat="1" applyFont="1" applyFill="1" applyBorder="1" applyAlignment="1">
      <alignment horizontal="center" vertical="center" wrapText="1"/>
    </xf>
    <xf numFmtId="176" fontId="50" fillId="34" borderId="10" xfId="57" applyNumberFormat="1" applyFont="1" applyFill="1" applyBorder="1" applyAlignment="1">
      <alignment horizontal="center" vertical="center" wrapText="1"/>
    </xf>
    <xf numFmtId="188" fontId="50" fillId="34" borderId="11" xfId="57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6" fillId="0" borderId="11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4" fillId="0" borderId="18" xfId="0" applyFont="1" applyBorder="1" applyAlignment="1">
      <alignment horizontal="center" vertical="center" textRotation="90" wrapText="1"/>
    </xf>
    <xf numFmtId="0" fontId="54" fillId="36" borderId="11" xfId="0" applyFont="1" applyFill="1" applyBorder="1" applyAlignment="1">
      <alignment horizontal="center" vertical="center"/>
    </xf>
    <xf numFmtId="188" fontId="54" fillId="36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88" fontId="56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0" fillId="36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176" fontId="51" fillId="37" borderId="0" xfId="0" applyNumberFormat="1" applyFont="1" applyFill="1" applyBorder="1" applyAlignment="1">
      <alignment horizontal="center" vertical="center" wrapText="1"/>
    </xf>
    <xf numFmtId="176" fontId="58" fillId="37" borderId="0" xfId="0" applyNumberFormat="1" applyFont="1" applyFill="1" applyBorder="1" applyAlignment="1">
      <alignment horizontal="center" vertical="center" wrapText="1"/>
    </xf>
    <xf numFmtId="176" fontId="56" fillId="37" borderId="0" xfId="0" applyNumberFormat="1" applyFont="1" applyFill="1" applyBorder="1" applyAlignment="1">
      <alignment horizontal="center"/>
    </xf>
    <xf numFmtId="176" fontId="51" fillId="36" borderId="11" xfId="0" applyNumberFormat="1" applyFont="1" applyFill="1" applyBorder="1" applyAlignment="1">
      <alignment horizontal="center" vertical="center" wrapText="1"/>
    </xf>
    <xf numFmtId="176" fontId="59" fillId="37" borderId="11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horizontal="center" vertical="center" wrapText="1"/>
    </xf>
    <xf numFmtId="49" fontId="54" fillId="36" borderId="11" xfId="0" applyNumberFormat="1" applyFont="1" applyFill="1" applyBorder="1" applyAlignment="1">
      <alignment horizontal="center" vertical="center" wrapText="1"/>
    </xf>
    <xf numFmtId="0" fontId="54" fillId="19" borderId="11" xfId="0" applyNumberFormat="1" applyFont="1" applyFill="1" applyBorder="1" applyAlignment="1">
      <alignment horizontal="center" vertical="center" wrapText="1"/>
    </xf>
    <xf numFmtId="49" fontId="54" fillId="19" borderId="11" xfId="0" applyNumberFormat="1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76" fontId="50" fillId="34" borderId="11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0" fillId="34" borderId="11" xfId="57" applyNumberFormat="1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76" fontId="50" fillId="34" borderId="25" xfId="57" applyNumberFormat="1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76" fontId="50" fillId="34" borderId="11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4" fontId="50" fillId="0" borderId="25" xfId="0" applyNumberFormat="1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5" borderId="25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0" fillId="39" borderId="11" xfId="0" applyFont="1" applyFill="1" applyBorder="1" applyAlignment="1">
      <alignment horizontal="center" vertical="center" wrapText="1"/>
    </xf>
    <xf numFmtId="0" fontId="50" fillId="19" borderId="11" xfId="0" applyFont="1" applyFill="1" applyBorder="1" applyAlignment="1">
      <alignment horizontal="center" vertical="center" wrapText="1"/>
    </xf>
    <xf numFmtId="49" fontId="50" fillId="19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BreakPreview" zoomScale="55" zoomScaleNormal="47" zoomScaleSheetLayoutView="55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27.4218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7.57421875" style="0" customWidth="1"/>
    <col min="15" max="15" width="12.421875" style="0" customWidth="1"/>
    <col min="16" max="16" width="15.57421875" style="0" customWidth="1"/>
    <col min="17" max="17" width="14.57421875" style="0" customWidth="1"/>
    <col min="18" max="18" width="16.00390625" style="0" customWidth="1"/>
    <col min="19" max="19" width="17.421875" style="0" customWidth="1"/>
    <col min="20" max="20" width="16.28125" style="0" customWidth="1"/>
    <col min="21" max="21" width="15.7109375" style="0" customWidth="1"/>
    <col min="22" max="22" width="18.28125" style="0" customWidth="1"/>
    <col min="23" max="23" width="21.421875" style="0" customWidth="1"/>
  </cols>
  <sheetData>
    <row r="1" spans="1:23" ht="22.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2.5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2.5">
      <c r="A3" s="56" t="s">
        <v>66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ht="22.5">
      <c r="B4" s="56" t="s">
        <v>16</v>
      </c>
      <c r="C4" s="57"/>
      <c r="D4" s="5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6" t="s">
        <v>69</v>
      </c>
      <c r="R4" s="56"/>
      <c r="S4" s="56"/>
      <c r="T4" s="56"/>
      <c r="U4" s="56"/>
      <c r="V4" s="13"/>
      <c r="W4" s="11"/>
    </row>
    <row r="5" spans="1:23" ht="23.25">
      <c r="A5" s="54" t="s">
        <v>171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23.25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23.25">
      <c r="A7" s="54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23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5"/>
      <c r="O8" s="45"/>
      <c r="P8" s="12"/>
      <c r="Q8" s="12"/>
      <c r="R8" s="12"/>
      <c r="S8" s="12"/>
      <c r="T8" s="12"/>
      <c r="U8" s="12"/>
      <c r="V8" s="12"/>
      <c r="W8" s="12"/>
    </row>
    <row r="9" spans="1:23" ht="23.25">
      <c r="A9" s="53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23.25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ht="23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5"/>
      <c r="O11" s="45"/>
      <c r="P11" s="12"/>
      <c r="Q11" s="12"/>
      <c r="R11" s="12"/>
      <c r="S11" s="12"/>
      <c r="T11" s="12"/>
      <c r="U11" s="12"/>
      <c r="V11" s="12"/>
      <c r="W11" s="12"/>
    </row>
    <row r="12" spans="1:23" ht="23.25">
      <c r="A12" s="53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23.25">
      <c r="A13" s="54" t="s">
        <v>62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ht="23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5"/>
      <c r="O14" s="45"/>
      <c r="P14" s="12"/>
      <c r="Q14" s="12"/>
      <c r="R14" s="12"/>
      <c r="S14" s="12"/>
      <c r="T14" s="12"/>
      <c r="U14" s="12"/>
      <c r="V14" s="12"/>
      <c r="W14" s="12"/>
    </row>
    <row r="15" spans="1:23" ht="22.5">
      <c r="A15" s="51" t="s">
        <v>68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23.25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24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95" customHeight="1" thickBot="1" thickTop="1">
      <c r="A18" s="21" t="s">
        <v>0</v>
      </c>
      <c r="B18" s="22" t="s">
        <v>1</v>
      </c>
      <c r="C18" s="23" t="s">
        <v>10</v>
      </c>
      <c r="D18" s="24" t="s">
        <v>2</v>
      </c>
      <c r="E18" s="22" t="s">
        <v>3</v>
      </c>
      <c r="F18" s="25" t="s">
        <v>4</v>
      </c>
      <c r="G18" s="26" t="s">
        <v>5</v>
      </c>
      <c r="H18" s="22" t="s">
        <v>6</v>
      </c>
      <c r="I18" s="22" t="s">
        <v>52</v>
      </c>
      <c r="J18" s="22" t="s">
        <v>7</v>
      </c>
      <c r="K18" s="25" t="s">
        <v>8</v>
      </c>
      <c r="L18" s="46" t="s">
        <v>59</v>
      </c>
      <c r="M18" s="46" t="s">
        <v>60</v>
      </c>
      <c r="N18" s="88" t="s">
        <v>173</v>
      </c>
      <c r="O18" s="46" t="s">
        <v>63</v>
      </c>
      <c r="P18" s="46" t="s">
        <v>64</v>
      </c>
      <c r="Q18" s="27" t="s">
        <v>11</v>
      </c>
      <c r="R18" s="27" t="s">
        <v>14</v>
      </c>
      <c r="S18" s="27" t="s">
        <v>15</v>
      </c>
      <c r="T18" s="27" t="s">
        <v>12</v>
      </c>
      <c r="U18" s="27" t="s">
        <v>13</v>
      </c>
      <c r="V18" s="27" t="s">
        <v>21</v>
      </c>
      <c r="W18" s="28" t="s">
        <v>9</v>
      </c>
    </row>
    <row r="19" spans="1:23" ht="75.75" thickTop="1">
      <c r="A19" s="1">
        <v>1</v>
      </c>
      <c r="B19" s="1" t="s">
        <v>16</v>
      </c>
      <c r="C19" s="65" t="s">
        <v>142</v>
      </c>
      <c r="D19" s="65" t="s">
        <v>143</v>
      </c>
      <c r="E19" s="65" t="s">
        <v>144</v>
      </c>
      <c r="F19" s="65" t="s">
        <v>100</v>
      </c>
      <c r="G19" s="65" t="s">
        <v>78</v>
      </c>
      <c r="H19" s="66">
        <v>39935</v>
      </c>
      <c r="I19" s="65" t="s">
        <v>79</v>
      </c>
      <c r="J19" s="65" t="s">
        <v>145</v>
      </c>
      <c r="K19" s="1">
        <v>5</v>
      </c>
      <c r="L19" s="2">
        <v>5</v>
      </c>
      <c r="M19" s="2">
        <v>3</v>
      </c>
      <c r="N19" s="2">
        <v>7</v>
      </c>
      <c r="O19" s="2">
        <v>5</v>
      </c>
      <c r="P19" s="2">
        <v>10</v>
      </c>
      <c r="Q19" s="3">
        <f>SUM(L19:P19)</f>
        <v>30</v>
      </c>
      <c r="R19" s="2">
        <v>35</v>
      </c>
      <c r="S19" s="39">
        <f>Q19/R19</f>
        <v>0.8571428571428571</v>
      </c>
      <c r="T19" s="4"/>
      <c r="U19" s="4"/>
      <c r="V19" s="74" t="s">
        <v>169</v>
      </c>
      <c r="W19" s="65" t="s">
        <v>146</v>
      </c>
    </row>
    <row r="20" spans="1:23" ht="75">
      <c r="A20" s="5">
        <v>2</v>
      </c>
      <c r="B20" s="14" t="s">
        <v>16</v>
      </c>
      <c r="C20" s="5" t="s">
        <v>147</v>
      </c>
      <c r="D20" s="5" t="s">
        <v>148</v>
      </c>
      <c r="E20" s="5" t="s">
        <v>149</v>
      </c>
      <c r="F20" s="5" t="s">
        <v>111</v>
      </c>
      <c r="G20" s="67" t="s">
        <v>78</v>
      </c>
      <c r="H20" s="68">
        <v>40189</v>
      </c>
      <c r="I20" s="5" t="s">
        <v>79</v>
      </c>
      <c r="J20" s="5" t="s">
        <v>145</v>
      </c>
      <c r="K20" s="5">
        <v>5</v>
      </c>
      <c r="L20" s="2">
        <v>5</v>
      </c>
      <c r="M20" s="2">
        <v>3</v>
      </c>
      <c r="N20" s="2">
        <v>6</v>
      </c>
      <c r="O20" s="2">
        <v>4</v>
      </c>
      <c r="P20" s="2">
        <v>10</v>
      </c>
      <c r="Q20" s="6">
        <f>SUM(L20:P20)</f>
        <v>28</v>
      </c>
      <c r="R20" s="2">
        <v>35</v>
      </c>
      <c r="S20" s="7">
        <f>Q20/R20</f>
        <v>0.8</v>
      </c>
      <c r="T20" s="8"/>
      <c r="U20" s="8"/>
      <c r="V20" s="75" t="s">
        <v>170</v>
      </c>
      <c r="W20" s="5" t="s">
        <v>146</v>
      </c>
    </row>
    <row r="21" spans="1:23" ht="75">
      <c r="A21" s="89">
        <v>3</v>
      </c>
      <c r="B21" s="5" t="s">
        <v>16</v>
      </c>
      <c r="C21" s="5" t="s">
        <v>101</v>
      </c>
      <c r="D21" s="5" t="s">
        <v>102</v>
      </c>
      <c r="E21" s="5" t="s">
        <v>103</v>
      </c>
      <c r="F21" s="5" t="s">
        <v>104</v>
      </c>
      <c r="G21" s="5" t="s">
        <v>78</v>
      </c>
      <c r="H21" s="68">
        <v>39630</v>
      </c>
      <c r="I21" s="5" t="s">
        <v>79</v>
      </c>
      <c r="J21" s="5" t="s">
        <v>87</v>
      </c>
      <c r="K21" s="5">
        <v>6</v>
      </c>
      <c r="L21" s="2">
        <v>5</v>
      </c>
      <c r="M21" s="2">
        <v>4</v>
      </c>
      <c r="N21" s="2">
        <v>7</v>
      </c>
      <c r="O21" s="2">
        <v>3</v>
      </c>
      <c r="P21" s="2">
        <v>2</v>
      </c>
      <c r="Q21" s="6">
        <f>SUM(L21:P21)</f>
        <v>21</v>
      </c>
      <c r="R21" s="2">
        <v>35</v>
      </c>
      <c r="S21" s="7">
        <f>Q21/R21</f>
        <v>0.6</v>
      </c>
      <c r="T21" s="8"/>
      <c r="U21" s="8"/>
      <c r="V21" s="69"/>
      <c r="W21" s="5" t="s">
        <v>88</v>
      </c>
    </row>
    <row r="22" spans="1:23" ht="75">
      <c r="A22" s="90">
        <v>4</v>
      </c>
      <c r="B22" s="5" t="s">
        <v>16</v>
      </c>
      <c r="C22" s="5" t="s">
        <v>82</v>
      </c>
      <c r="D22" s="5" t="s">
        <v>83</v>
      </c>
      <c r="E22" s="5" t="s">
        <v>84</v>
      </c>
      <c r="F22" s="5" t="s">
        <v>85</v>
      </c>
      <c r="G22" s="5" t="s">
        <v>86</v>
      </c>
      <c r="H22" s="68">
        <v>40083</v>
      </c>
      <c r="I22" s="5" t="s">
        <v>79</v>
      </c>
      <c r="J22" s="5" t="s">
        <v>87</v>
      </c>
      <c r="K22" s="5">
        <v>5</v>
      </c>
      <c r="L22" s="2">
        <v>5</v>
      </c>
      <c r="M22" s="2">
        <v>4</v>
      </c>
      <c r="N22" s="2">
        <v>4</v>
      </c>
      <c r="O22" s="2">
        <v>4</v>
      </c>
      <c r="P22" s="2">
        <v>2</v>
      </c>
      <c r="Q22" s="6">
        <f>SUM(L22:P22)</f>
        <v>19</v>
      </c>
      <c r="R22" s="2">
        <v>35</v>
      </c>
      <c r="S22" s="7">
        <f>Q22/R22</f>
        <v>0.5428571428571428</v>
      </c>
      <c r="T22" s="8"/>
      <c r="U22" s="8"/>
      <c r="V22" s="69"/>
      <c r="W22" s="5" t="s">
        <v>88</v>
      </c>
    </row>
    <row r="23" spans="1:23" ht="75">
      <c r="A23" s="89">
        <v>5</v>
      </c>
      <c r="B23" s="5" t="s">
        <v>16</v>
      </c>
      <c r="C23" s="5" t="s">
        <v>89</v>
      </c>
      <c r="D23" s="5" t="s">
        <v>90</v>
      </c>
      <c r="E23" s="5" t="s">
        <v>91</v>
      </c>
      <c r="F23" s="5" t="s">
        <v>92</v>
      </c>
      <c r="G23" s="5" t="s">
        <v>86</v>
      </c>
      <c r="H23" s="68">
        <v>39913</v>
      </c>
      <c r="I23" s="5" t="s">
        <v>79</v>
      </c>
      <c r="J23" s="5" t="s">
        <v>87</v>
      </c>
      <c r="K23" s="5">
        <v>5</v>
      </c>
      <c r="L23" s="2">
        <v>4</v>
      </c>
      <c r="M23" s="2">
        <v>4</v>
      </c>
      <c r="N23" s="2">
        <v>4</v>
      </c>
      <c r="O23" s="2">
        <v>2</v>
      </c>
      <c r="P23" s="2">
        <v>1</v>
      </c>
      <c r="Q23" s="6">
        <f>SUM(L23:P23)</f>
        <v>15</v>
      </c>
      <c r="R23" s="2">
        <v>35</v>
      </c>
      <c r="S23" s="7">
        <f>Q23/R23</f>
        <v>0.42857142857142855</v>
      </c>
      <c r="T23" s="8"/>
      <c r="U23" s="8"/>
      <c r="V23" s="69"/>
      <c r="W23" s="5" t="s">
        <v>88</v>
      </c>
    </row>
    <row r="24" spans="1:23" ht="75">
      <c r="A24" s="90">
        <v>6</v>
      </c>
      <c r="B24" s="5" t="s">
        <v>16</v>
      </c>
      <c r="C24" s="5" t="s">
        <v>93</v>
      </c>
      <c r="D24" s="5" t="s">
        <v>94</v>
      </c>
      <c r="E24" s="5" t="s">
        <v>95</v>
      </c>
      <c r="F24" s="5" t="s">
        <v>96</v>
      </c>
      <c r="G24" s="5" t="s">
        <v>78</v>
      </c>
      <c r="H24" s="68">
        <v>40014</v>
      </c>
      <c r="I24" s="5" t="s">
        <v>79</v>
      </c>
      <c r="J24" s="5" t="s">
        <v>87</v>
      </c>
      <c r="K24" s="5">
        <v>5</v>
      </c>
      <c r="L24" s="2">
        <v>3</v>
      </c>
      <c r="M24" s="2">
        <v>4</v>
      </c>
      <c r="N24" s="2">
        <v>2</v>
      </c>
      <c r="O24" s="2">
        <v>2</v>
      </c>
      <c r="P24" s="2">
        <v>2</v>
      </c>
      <c r="Q24" s="6">
        <f>SUM(L24:P24)</f>
        <v>13</v>
      </c>
      <c r="R24" s="2">
        <v>35</v>
      </c>
      <c r="S24" s="7">
        <f>Q24/R24</f>
        <v>0.37142857142857144</v>
      </c>
      <c r="T24" s="8"/>
      <c r="U24" s="8"/>
      <c r="V24" s="69"/>
      <c r="W24" s="5" t="s">
        <v>88</v>
      </c>
    </row>
    <row r="25" spans="1:23" ht="75">
      <c r="A25" s="89">
        <v>7</v>
      </c>
      <c r="B25" s="5" t="s">
        <v>16</v>
      </c>
      <c r="C25" s="5" t="s">
        <v>97</v>
      </c>
      <c r="D25" s="5" t="s">
        <v>98</v>
      </c>
      <c r="E25" s="5" t="s">
        <v>99</v>
      </c>
      <c r="F25" s="5" t="s">
        <v>100</v>
      </c>
      <c r="G25" s="5" t="s">
        <v>78</v>
      </c>
      <c r="H25" s="68">
        <v>40027</v>
      </c>
      <c r="I25" s="5" t="s">
        <v>79</v>
      </c>
      <c r="J25" s="5" t="s">
        <v>87</v>
      </c>
      <c r="K25" s="5">
        <v>5</v>
      </c>
      <c r="L25" s="2">
        <v>2</v>
      </c>
      <c r="M25" s="2">
        <v>1</v>
      </c>
      <c r="N25" s="2">
        <v>4</v>
      </c>
      <c r="O25" s="2">
        <v>3</v>
      </c>
      <c r="P25" s="2">
        <v>1</v>
      </c>
      <c r="Q25" s="6">
        <f>SUM(L25:P25)</f>
        <v>11</v>
      </c>
      <c r="R25" s="2">
        <v>35</v>
      </c>
      <c r="S25" s="7">
        <f>Q25/R25</f>
        <v>0.3142857142857143</v>
      </c>
      <c r="T25" s="8"/>
      <c r="U25" s="8"/>
      <c r="V25" s="69"/>
      <c r="W25" s="5" t="s">
        <v>88</v>
      </c>
    </row>
    <row r="26" spans="1:23" ht="56.25">
      <c r="A26" s="90">
        <v>8</v>
      </c>
      <c r="B26" s="81" t="s">
        <v>16</v>
      </c>
      <c r="C26" s="77" t="s">
        <v>161</v>
      </c>
      <c r="D26" s="77" t="s">
        <v>162</v>
      </c>
      <c r="E26" s="77" t="s">
        <v>163</v>
      </c>
      <c r="F26" s="77" t="s">
        <v>164</v>
      </c>
      <c r="G26" s="77" t="s">
        <v>78</v>
      </c>
      <c r="H26" s="83">
        <v>39354</v>
      </c>
      <c r="I26" s="77" t="s">
        <v>79</v>
      </c>
      <c r="J26" s="77" t="s">
        <v>165</v>
      </c>
      <c r="K26" s="77">
        <v>7</v>
      </c>
      <c r="L26" s="76">
        <v>4</v>
      </c>
      <c r="M26" s="76">
        <v>14</v>
      </c>
      <c r="N26" s="76">
        <v>13</v>
      </c>
      <c r="O26" s="76">
        <v>5</v>
      </c>
      <c r="P26" s="76">
        <v>10</v>
      </c>
      <c r="Q26" s="78">
        <v>46</v>
      </c>
      <c r="R26" s="76">
        <v>74</v>
      </c>
      <c r="S26" s="82">
        <v>0.6216216216216216</v>
      </c>
      <c r="T26" s="80"/>
      <c r="U26" s="80"/>
      <c r="V26" s="75" t="s">
        <v>169</v>
      </c>
      <c r="W26" s="77" t="s">
        <v>81</v>
      </c>
    </row>
    <row r="27" spans="1:23" ht="75">
      <c r="A27" s="89">
        <v>9</v>
      </c>
      <c r="B27" s="77" t="s">
        <v>16</v>
      </c>
      <c r="C27" s="77" t="s">
        <v>152</v>
      </c>
      <c r="D27" s="77" t="s">
        <v>153</v>
      </c>
      <c r="E27" s="77" t="s">
        <v>126</v>
      </c>
      <c r="F27" s="77" t="s">
        <v>85</v>
      </c>
      <c r="G27" s="77" t="s">
        <v>86</v>
      </c>
      <c r="H27" s="83">
        <v>38930</v>
      </c>
      <c r="I27" s="77" t="s">
        <v>79</v>
      </c>
      <c r="J27" s="77" t="s">
        <v>145</v>
      </c>
      <c r="K27" s="77">
        <v>8</v>
      </c>
      <c r="L27" s="76">
        <v>2</v>
      </c>
      <c r="M27" s="76">
        <v>8</v>
      </c>
      <c r="N27" s="76">
        <v>10</v>
      </c>
      <c r="O27" s="76">
        <v>15</v>
      </c>
      <c r="P27" s="76">
        <v>0</v>
      </c>
      <c r="Q27" s="78">
        <v>35</v>
      </c>
      <c r="R27" s="76">
        <v>74</v>
      </c>
      <c r="S27" s="79">
        <v>0.47297297297297297</v>
      </c>
      <c r="T27" s="80"/>
      <c r="U27" s="80"/>
      <c r="V27" s="75" t="s">
        <v>170</v>
      </c>
      <c r="W27" s="77" t="s">
        <v>146</v>
      </c>
    </row>
    <row r="28" spans="1:23" ht="75">
      <c r="A28" s="90">
        <v>10</v>
      </c>
      <c r="B28" s="81" t="s">
        <v>16</v>
      </c>
      <c r="C28" s="77" t="s">
        <v>150</v>
      </c>
      <c r="D28" s="77" t="s">
        <v>151</v>
      </c>
      <c r="E28" s="77" t="s">
        <v>122</v>
      </c>
      <c r="F28" s="77" t="s">
        <v>77</v>
      </c>
      <c r="G28" s="77" t="s">
        <v>78</v>
      </c>
      <c r="H28" s="83">
        <v>39435</v>
      </c>
      <c r="I28" s="77" t="s">
        <v>79</v>
      </c>
      <c r="J28" s="77" t="s">
        <v>145</v>
      </c>
      <c r="K28" s="77">
        <v>7</v>
      </c>
      <c r="L28" s="76">
        <v>5</v>
      </c>
      <c r="M28" s="76">
        <v>13</v>
      </c>
      <c r="N28" s="76">
        <v>7</v>
      </c>
      <c r="O28" s="76">
        <v>8</v>
      </c>
      <c r="P28" s="76"/>
      <c r="Q28" s="78">
        <v>33</v>
      </c>
      <c r="R28" s="76">
        <v>74</v>
      </c>
      <c r="S28" s="79">
        <v>0.44594594594594594</v>
      </c>
      <c r="T28" s="80"/>
      <c r="U28" s="80"/>
      <c r="V28" s="75" t="s">
        <v>170</v>
      </c>
      <c r="W28" s="77" t="s">
        <v>146</v>
      </c>
    </row>
    <row r="29" spans="1:23" ht="75">
      <c r="A29" s="89">
        <v>11</v>
      </c>
      <c r="B29" s="77" t="s">
        <v>16</v>
      </c>
      <c r="C29" s="77" t="s">
        <v>154</v>
      </c>
      <c r="D29" s="77" t="s">
        <v>155</v>
      </c>
      <c r="E29" s="77" t="s">
        <v>156</v>
      </c>
      <c r="F29" s="77" t="s">
        <v>111</v>
      </c>
      <c r="G29" s="86" t="s">
        <v>78</v>
      </c>
      <c r="H29" s="83">
        <v>38795</v>
      </c>
      <c r="I29" s="77" t="s">
        <v>79</v>
      </c>
      <c r="J29" s="77" t="s">
        <v>145</v>
      </c>
      <c r="K29" s="77">
        <v>8</v>
      </c>
      <c r="L29" s="76">
        <v>2</v>
      </c>
      <c r="M29" s="76">
        <v>5</v>
      </c>
      <c r="N29" s="76">
        <v>10</v>
      </c>
      <c r="O29" s="76">
        <v>7</v>
      </c>
      <c r="P29" s="76">
        <v>8</v>
      </c>
      <c r="Q29" s="78">
        <v>32</v>
      </c>
      <c r="R29" s="76">
        <v>74</v>
      </c>
      <c r="S29" s="79">
        <v>0.43243243243243246</v>
      </c>
      <c r="T29" s="80"/>
      <c r="U29" s="80"/>
      <c r="V29" s="75" t="s">
        <v>170</v>
      </c>
      <c r="W29" s="77" t="s">
        <v>146</v>
      </c>
    </row>
    <row r="30" spans="1:23" ht="75">
      <c r="A30" s="90">
        <v>12</v>
      </c>
      <c r="B30" s="77" t="s">
        <v>16</v>
      </c>
      <c r="C30" s="77" t="s">
        <v>128</v>
      </c>
      <c r="D30" s="77" t="s">
        <v>129</v>
      </c>
      <c r="E30" s="77" t="s">
        <v>130</v>
      </c>
      <c r="F30" s="77" t="s">
        <v>131</v>
      </c>
      <c r="G30" s="77" t="s">
        <v>78</v>
      </c>
      <c r="H30" s="83">
        <v>38777</v>
      </c>
      <c r="I30" s="77" t="s">
        <v>79</v>
      </c>
      <c r="J30" s="77" t="s">
        <v>87</v>
      </c>
      <c r="K30" s="77">
        <v>8</v>
      </c>
      <c r="L30" s="76">
        <v>5</v>
      </c>
      <c r="M30" s="76">
        <v>7</v>
      </c>
      <c r="N30" s="76">
        <v>8</v>
      </c>
      <c r="O30" s="76">
        <v>10</v>
      </c>
      <c r="P30" s="76">
        <v>2</v>
      </c>
      <c r="Q30" s="78">
        <v>32</v>
      </c>
      <c r="R30" s="76">
        <v>74</v>
      </c>
      <c r="S30" s="79">
        <v>0.43243243243243246</v>
      </c>
      <c r="T30" s="80"/>
      <c r="U30" s="80"/>
      <c r="V30" s="75" t="s">
        <v>170</v>
      </c>
      <c r="W30" s="77" t="s">
        <v>132</v>
      </c>
    </row>
    <row r="31" spans="1:23" ht="75">
      <c r="A31" s="89">
        <v>13</v>
      </c>
      <c r="B31" s="81" t="s">
        <v>16</v>
      </c>
      <c r="C31" s="77" t="s">
        <v>105</v>
      </c>
      <c r="D31" s="77" t="s">
        <v>106</v>
      </c>
      <c r="E31" s="77" t="s">
        <v>107</v>
      </c>
      <c r="F31" s="77" t="s">
        <v>96</v>
      </c>
      <c r="G31" s="77" t="s">
        <v>78</v>
      </c>
      <c r="H31" s="83">
        <v>39318</v>
      </c>
      <c r="I31" s="77" t="s">
        <v>79</v>
      </c>
      <c r="J31" s="77" t="s">
        <v>87</v>
      </c>
      <c r="K31" s="77">
        <v>7</v>
      </c>
      <c r="L31" s="76">
        <v>4</v>
      </c>
      <c r="M31" s="76">
        <v>8</v>
      </c>
      <c r="N31" s="76">
        <v>8</v>
      </c>
      <c r="O31" s="76">
        <v>7</v>
      </c>
      <c r="P31" s="76">
        <v>0</v>
      </c>
      <c r="Q31" s="78">
        <v>27</v>
      </c>
      <c r="R31" s="76">
        <v>74</v>
      </c>
      <c r="S31" s="79">
        <v>0.36486486486486486</v>
      </c>
      <c r="T31" s="80"/>
      <c r="U31" s="80"/>
      <c r="V31" s="84"/>
      <c r="W31" s="77" t="s">
        <v>88</v>
      </c>
    </row>
    <row r="32" spans="1:23" ht="75">
      <c r="A32" s="90">
        <v>14</v>
      </c>
      <c r="B32" s="77" t="s">
        <v>16</v>
      </c>
      <c r="C32" s="83" t="s">
        <v>108</v>
      </c>
      <c r="D32" s="77" t="s">
        <v>109</v>
      </c>
      <c r="E32" s="77" t="s">
        <v>110</v>
      </c>
      <c r="F32" s="77" t="s">
        <v>111</v>
      </c>
      <c r="G32" s="77" t="s">
        <v>78</v>
      </c>
      <c r="H32" s="83">
        <v>39313</v>
      </c>
      <c r="I32" s="77" t="s">
        <v>79</v>
      </c>
      <c r="J32" s="77" t="s">
        <v>87</v>
      </c>
      <c r="K32" s="77">
        <v>7</v>
      </c>
      <c r="L32" s="76">
        <v>1</v>
      </c>
      <c r="M32" s="76">
        <v>10</v>
      </c>
      <c r="N32" s="76">
        <v>6</v>
      </c>
      <c r="O32" s="76">
        <v>7</v>
      </c>
      <c r="P32" s="76">
        <v>0</v>
      </c>
      <c r="Q32" s="78">
        <v>24</v>
      </c>
      <c r="R32" s="76">
        <v>74</v>
      </c>
      <c r="S32" s="79">
        <v>0.32432432432432434</v>
      </c>
      <c r="T32" s="80"/>
      <c r="U32" s="80"/>
      <c r="V32" s="84"/>
      <c r="W32" s="77" t="s">
        <v>88</v>
      </c>
    </row>
    <row r="33" spans="1:23" ht="75">
      <c r="A33" s="89">
        <v>15</v>
      </c>
      <c r="B33" s="77" t="s">
        <v>16</v>
      </c>
      <c r="C33" s="77" t="s">
        <v>112</v>
      </c>
      <c r="D33" s="77" t="s">
        <v>113</v>
      </c>
      <c r="E33" s="77" t="s">
        <v>95</v>
      </c>
      <c r="F33" s="77" t="s">
        <v>114</v>
      </c>
      <c r="G33" s="77" t="s">
        <v>78</v>
      </c>
      <c r="H33" s="83">
        <v>39332</v>
      </c>
      <c r="I33" s="77" t="s">
        <v>79</v>
      </c>
      <c r="J33" s="77" t="s">
        <v>87</v>
      </c>
      <c r="K33" s="77">
        <v>7</v>
      </c>
      <c r="L33" s="76">
        <v>3</v>
      </c>
      <c r="M33" s="76">
        <v>7</v>
      </c>
      <c r="N33" s="76">
        <v>5</v>
      </c>
      <c r="O33" s="76">
        <v>9</v>
      </c>
      <c r="P33" s="76">
        <v>0</v>
      </c>
      <c r="Q33" s="78">
        <v>24</v>
      </c>
      <c r="R33" s="76">
        <v>74</v>
      </c>
      <c r="S33" s="79">
        <v>0.32432432432432434</v>
      </c>
      <c r="T33" s="80"/>
      <c r="U33" s="80"/>
      <c r="V33" s="84"/>
      <c r="W33" s="77" t="s">
        <v>88</v>
      </c>
    </row>
    <row r="34" spans="1:23" ht="75">
      <c r="A34" s="90">
        <v>16</v>
      </c>
      <c r="B34" s="77" t="s">
        <v>16</v>
      </c>
      <c r="C34" s="77" t="s">
        <v>115</v>
      </c>
      <c r="D34" s="77" t="s">
        <v>116</v>
      </c>
      <c r="E34" s="77" t="s">
        <v>117</v>
      </c>
      <c r="F34" s="77" t="s">
        <v>77</v>
      </c>
      <c r="G34" s="77" t="s">
        <v>78</v>
      </c>
      <c r="H34" s="83">
        <v>39286</v>
      </c>
      <c r="I34" s="77" t="s">
        <v>79</v>
      </c>
      <c r="J34" s="77" t="s">
        <v>87</v>
      </c>
      <c r="K34" s="77">
        <v>7</v>
      </c>
      <c r="L34" s="76">
        <v>5</v>
      </c>
      <c r="M34" s="76">
        <v>5</v>
      </c>
      <c r="N34" s="76">
        <v>7</v>
      </c>
      <c r="O34" s="76">
        <v>6</v>
      </c>
      <c r="P34" s="76">
        <v>0</v>
      </c>
      <c r="Q34" s="78">
        <v>23</v>
      </c>
      <c r="R34" s="76">
        <v>74</v>
      </c>
      <c r="S34" s="79">
        <v>0.3108108108108108</v>
      </c>
      <c r="T34" s="80"/>
      <c r="U34" s="80"/>
      <c r="V34" s="84"/>
      <c r="W34" s="77" t="s">
        <v>88</v>
      </c>
    </row>
    <row r="35" spans="1:23" ht="75">
      <c r="A35" s="89">
        <v>17</v>
      </c>
      <c r="B35" s="77" t="s">
        <v>16</v>
      </c>
      <c r="C35" s="77" t="s">
        <v>118</v>
      </c>
      <c r="D35" s="77" t="s">
        <v>116</v>
      </c>
      <c r="E35" s="77" t="s">
        <v>119</v>
      </c>
      <c r="F35" s="77" t="s">
        <v>77</v>
      </c>
      <c r="G35" s="77" t="s">
        <v>78</v>
      </c>
      <c r="H35" s="83">
        <v>39286</v>
      </c>
      <c r="I35" s="77" t="s">
        <v>79</v>
      </c>
      <c r="J35" s="77" t="s">
        <v>87</v>
      </c>
      <c r="K35" s="77">
        <v>7</v>
      </c>
      <c r="L35" s="76">
        <v>2</v>
      </c>
      <c r="M35" s="76">
        <v>7</v>
      </c>
      <c r="N35" s="76">
        <v>6</v>
      </c>
      <c r="O35" s="76">
        <v>6</v>
      </c>
      <c r="P35" s="76">
        <v>0</v>
      </c>
      <c r="Q35" s="78">
        <v>21</v>
      </c>
      <c r="R35" s="76">
        <v>74</v>
      </c>
      <c r="S35" s="79">
        <v>0.28378378378378377</v>
      </c>
      <c r="T35" s="80"/>
      <c r="U35" s="80"/>
      <c r="V35" s="84"/>
      <c r="W35" s="77" t="s">
        <v>88</v>
      </c>
    </row>
    <row r="36" spans="1:23" ht="75">
      <c r="A36" s="90">
        <v>18</v>
      </c>
      <c r="B36" s="81" t="s">
        <v>16</v>
      </c>
      <c r="C36" s="77" t="s">
        <v>120</v>
      </c>
      <c r="D36" s="77" t="s">
        <v>121</v>
      </c>
      <c r="E36" s="77" t="s">
        <v>122</v>
      </c>
      <c r="F36" s="77" t="s">
        <v>123</v>
      </c>
      <c r="G36" s="77" t="s">
        <v>78</v>
      </c>
      <c r="H36" s="83">
        <v>39312</v>
      </c>
      <c r="I36" s="77" t="s">
        <v>79</v>
      </c>
      <c r="J36" s="77" t="s">
        <v>87</v>
      </c>
      <c r="K36" s="77">
        <v>7</v>
      </c>
      <c r="L36" s="85">
        <v>1</v>
      </c>
      <c r="M36" s="85">
        <v>6</v>
      </c>
      <c r="N36" s="85">
        <v>7</v>
      </c>
      <c r="O36" s="85">
        <v>3</v>
      </c>
      <c r="P36" s="85">
        <v>0</v>
      </c>
      <c r="Q36" s="78">
        <v>17</v>
      </c>
      <c r="R36" s="85">
        <v>74</v>
      </c>
      <c r="S36" s="79">
        <v>0.22972972972972974</v>
      </c>
      <c r="T36" s="80"/>
      <c r="U36" s="80"/>
      <c r="V36" s="80"/>
      <c r="W36" s="77" t="s">
        <v>88</v>
      </c>
    </row>
    <row r="37" spans="1:23" ht="75">
      <c r="A37" s="89">
        <v>19</v>
      </c>
      <c r="B37" s="77" t="s">
        <v>16</v>
      </c>
      <c r="C37" s="77" t="s">
        <v>124</v>
      </c>
      <c r="D37" s="77" t="s">
        <v>125</v>
      </c>
      <c r="E37" s="77" t="s">
        <v>126</v>
      </c>
      <c r="F37" s="77" t="s">
        <v>127</v>
      </c>
      <c r="G37" s="77" t="s">
        <v>86</v>
      </c>
      <c r="H37" s="83">
        <v>39328</v>
      </c>
      <c r="I37" s="77" t="s">
        <v>79</v>
      </c>
      <c r="J37" s="77" t="s">
        <v>87</v>
      </c>
      <c r="K37" s="77">
        <v>7</v>
      </c>
      <c r="L37" s="85">
        <v>2</v>
      </c>
      <c r="M37" s="85">
        <v>8</v>
      </c>
      <c r="N37" s="85">
        <v>4</v>
      </c>
      <c r="O37" s="85">
        <v>2</v>
      </c>
      <c r="P37" s="85">
        <v>0</v>
      </c>
      <c r="Q37" s="78">
        <v>16</v>
      </c>
      <c r="R37" s="85">
        <v>74</v>
      </c>
      <c r="S37" s="79">
        <v>0.21621621621621623</v>
      </c>
      <c r="T37" s="80"/>
      <c r="U37" s="80"/>
      <c r="V37" s="80"/>
      <c r="W37" s="77" t="s">
        <v>88</v>
      </c>
    </row>
    <row r="38" spans="1:23" ht="56.25">
      <c r="A38" s="90">
        <v>20</v>
      </c>
      <c r="B38" s="90" t="s">
        <v>16</v>
      </c>
      <c r="C38" s="90" t="s">
        <v>166</v>
      </c>
      <c r="D38" s="90" t="s">
        <v>129</v>
      </c>
      <c r="E38" s="90" t="s">
        <v>95</v>
      </c>
      <c r="F38" s="90" t="s">
        <v>167</v>
      </c>
      <c r="G38" s="90" t="s">
        <v>78</v>
      </c>
      <c r="H38" s="96">
        <v>38623</v>
      </c>
      <c r="I38" s="90" t="s">
        <v>79</v>
      </c>
      <c r="J38" s="90" t="s">
        <v>165</v>
      </c>
      <c r="K38" s="90">
        <v>9</v>
      </c>
      <c r="L38" s="94">
        <v>12</v>
      </c>
      <c r="M38" s="94">
        <v>13</v>
      </c>
      <c r="N38" s="94">
        <v>15</v>
      </c>
      <c r="O38" s="94">
        <v>9</v>
      </c>
      <c r="P38" s="94">
        <v>20</v>
      </c>
      <c r="Q38" s="91">
        <v>69</v>
      </c>
      <c r="R38" s="94">
        <v>76</v>
      </c>
      <c r="S38" s="92">
        <v>0.9078947368421053</v>
      </c>
      <c r="T38" s="93"/>
      <c r="U38" s="93"/>
      <c r="V38" s="101" t="s">
        <v>169</v>
      </c>
      <c r="W38" s="90" t="s">
        <v>81</v>
      </c>
    </row>
    <row r="39" spans="1:23" ht="75">
      <c r="A39" s="89">
        <v>21</v>
      </c>
      <c r="B39" s="90" t="s">
        <v>16</v>
      </c>
      <c r="C39" s="90" t="s">
        <v>157</v>
      </c>
      <c r="D39" s="90" t="s">
        <v>158</v>
      </c>
      <c r="E39" s="90" t="s">
        <v>159</v>
      </c>
      <c r="F39" s="90" t="s">
        <v>160</v>
      </c>
      <c r="G39" s="90" t="s">
        <v>86</v>
      </c>
      <c r="H39" s="96">
        <v>38268</v>
      </c>
      <c r="I39" s="90" t="s">
        <v>79</v>
      </c>
      <c r="J39" s="90" t="s">
        <v>145</v>
      </c>
      <c r="K39" s="90">
        <v>10</v>
      </c>
      <c r="L39" s="94">
        <v>9</v>
      </c>
      <c r="M39" s="94">
        <v>9</v>
      </c>
      <c r="N39" s="94">
        <v>16</v>
      </c>
      <c r="O39" s="94">
        <v>7</v>
      </c>
      <c r="P39" s="94"/>
      <c r="Q39" s="91">
        <v>41</v>
      </c>
      <c r="R39" s="94">
        <v>76</v>
      </c>
      <c r="S39" s="92">
        <v>0.5394736842105263</v>
      </c>
      <c r="T39" s="93"/>
      <c r="U39" s="93"/>
      <c r="V39" s="101" t="s">
        <v>170</v>
      </c>
      <c r="W39" s="90" t="s">
        <v>146</v>
      </c>
    </row>
    <row r="40" spans="1:23" ht="75">
      <c r="A40" s="90">
        <v>22</v>
      </c>
      <c r="B40" s="90" t="s">
        <v>16</v>
      </c>
      <c r="C40" s="90" t="s">
        <v>135</v>
      </c>
      <c r="D40" s="90" t="s">
        <v>136</v>
      </c>
      <c r="E40" s="90" t="s">
        <v>137</v>
      </c>
      <c r="F40" s="90" t="s">
        <v>131</v>
      </c>
      <c r="G40" s="90" t="s">
        <v>78</v>
      </c>
      <c r="H40" s="96">
        <v>37824</v>
      </c>
      <c r="I40" s="90" t="s">
        <v>79</v>
      </c>
      <c r="J40" s="90" t="s">
        <v>87</v>
      </c>
      <c r="K40" s="90">
        <v>11</v>
      </c>
      <c r="L40" s="94">
        <v>6</v>
      </c>
      <c r="M40" s="94">
        <v>11</v>
      </c>
      <c r="N40" s="94">
        <v>6</v>
      </c>
      <c r="O40" s="94">
        <v>6</v>
      </c>
      <c r="P40" s="94">
        <v>4</v>
      </c>
      <c r="Q40" s="91">
        <v>33</v>
      </c>
      <c r="R40" s="94">
        <v>76</v>
      </c>
      <c r="S40" s="92">
        <v>0.4342105263157895</v>
      </c>
      <c r="T40" s="93"/>
      <c r="U40" s="93"/>
      <c r="V40" s="93"/>
      <c r="W40" s="90" t="s">
        <v>88</v>
      </c>
    </row>
    <row r="41" spans="1:23" ht="75">
      <c r="A41" s="89">
        <v>23</v>
      </c>
      <c r="B41" s="90" t="s">
        <v>16</v>
      </c>
      <c r="C41" s="95" t="s">
        <v>74</v>
      </c>
      <c r="D41" s="95" t="s">
        <v>75</v>
      </c>
      <c r="E41" s="95" t="s">
        <v>76</v>
      </c>
      <c r="F41" s="95" t="s">
        <v>77</v>
      </c>
      <c r="G41" s="95" t="s">
        <v>78</v>
      </c>
      <c r="H41" s="97">
        <v>38779</v>
      </c>
      <c r="I41" s="95" t="s">
        <v>79</v>
      </c>
      <c r="J41" s="95" t="s">
        <v>80</v>
      </c>
      <c r="K41" s="95">
        <v>9</v>
      </c>
      <c r="L41" s="98">
        <v>11</v>
      </c>
      <c r="M41" s="98">
        <v>8</v>
      </c>
      <c r="N41" s="98">
        <v>9</v>
      </c>
      <c r="O41" s="98">
        <v>4</v>
      </c>
      <c r="P41" s="98">
        <v>0</v>
      </c>
      <c r="Q41" s="99">
        <v>32</v>
      </c>
      <c r="R41" s="98">
        <v>76</v>
      </c>
      <c r="S41" s="87">
        <v>0.42105263157894735</v>
      </c>
      <c r="T41" s="100"/>
      <c r="U41" s="100"/>
      <c r="V41" s="100"/>
      <c r="W41" s="95" t="s">
        <v>81</v>
      </c>
    </row>
    <row r="42" spans="1:23" ht="75">
      <c r="A42" s="90">
        <v>24</v>
      </c>
      <c r="B42" s="90" t="s">
        <v>16</v>
      </c>
      <c r="C42" s="90" t="s">
        <v>133</v>
      </c>
      <c r="D42" s="90" t="s">
        <v>134</v>
      </c>
      <c r="E42" s="90" t="s">
        <v>110</v>
      </c>
      <c r="F42" s="90" t="s">
        <v>104</v>
      </c>
      <c r="G42" s="90" t="s">
        <v>78</v>
      </c>
      <c r="H42" s="96">
        <v>38231</v>
      </c>
      <c r="I42" s="90" t="s">
        <v>79</v>
      </c>
      <c r="J42" s="90" t="s">
        <v>87</v>
      </c>
      <c r="K42" s="90">
        <v>10</v>
      </c>
      <c r="L42" s="94">
        <v>5</v>
      </c>
      <c r="M42" s="94">
        <v>8</v>
      </c>
      <c r="N42" s="94">
        <v>8</v>
      </c>
      <c r="O42" s="94">
        <v>5</v>
      </c>
      <c r="P42" s="94">
        <v>0</v>
      </c>
      <c r="Q42" s="91">
        <v>26</v>
      </c>
      <c r="R42" s="94">
        <v>76</v>
      </c>
      <c r="S42" s="92">
        <v>0.34210526315789475</v>
      </c>
      <c r="T42" s="93"/>
      <c r="U42" s="93"/>
      <c r="V42" s="93"/>
      <c r="W42" s="90" t="s">
        <v>88</v>
      </c>
    </row>
    <row r="43" spans="1:23" ht="75">
      <c r="A43" s="89">
        <v>25</v>
      </c>
      <c r="B43" s="90" t="s">
        <v>16</v>
      </c>
      <c r="C43" s="90" t="s">
        <v>138</v>
      </c>
      <c r="D43" s="90" t="s">
        <v>139</v>
      </c>
      <c r="E43" s="90" t="s">
        <v>140</v>
      </c>
      <c r="F43" s="90" t="s">
        <v>141</v>
      </c>
      <c r="G43" s="90" t="s">
        <v>78</v>
      </c>
      <c r="H43" s="96">
        <v>37806</v>
      </c>
      <c r="I43" s="90" t="s">
        <v>79</v>
      </c>
      <c r="J43" s="90" t="s">
        <v>87</v>
      </c>
      <c r="K43" s="90">
        <v>11</v>
      </c>
      <c r="L43" s="94">
        <v>5</v>
      </c>
      <c r="M43" s="94">
        <v>4</v>
      </c>
      <c r="N43" s="94">
        <v>4</v>
      </c>
      <c r="O43" s="94">
        <v>3</v>
      </c>
      <c r="P43" s="94">
        <v>0</v>
      </c>
      <c r="Q43" s="91">
        <v>16</v>
      </c>
      <c r="R43" s="94">
        <v>76</v>
      </c>
      <c r="S43" s="92">
        <v>0.21052631578947367</v>
      </c>
      <c r="T43" s="93"/>
      <c r="U43" s="93"/>
      <c r="V43" s="93"/>
      <c r="W43" s="90" t="s">
        <v>88</v>
      </c>
    </row>
    <row r="44" spans="1:23" ht="18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22.5">
      <c r="A45" s="53" t="s">
        <v>48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23.25">
      <c r="A46" s="54" t="s">
        <v>70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8" spans="2:16" ht="18.75">
      <c r="B48" s="34" t="s">
        <v>24</v>
      </c>
      <c r="C48" s="34" t="s">
        <v>25</v>
      </c>
      <c r="D48" s="34" t="s">
        <v>26</v>
      </c>
      <c r="E48" s="34" t="s">
        <v>27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ht="18.75">
      <c r="B49" s="33">
        <v>5</v>
      </c>
      <c r="C49" s="33">
        <v>6</v>
      </c>
      <c r="D49" s="15">
        <v>1</v>
      </c>
      <c r="E49" s="15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18.75">
      <c r="B50" s="33">
        <v>6</v>
      </c>
      <c r="C50" s="33">
        <v>1</v>
      </c>
      <c r="D50" s="33"/>
      <c r="E50" s="3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8.75">
      <c r="B51" s="15">
        <v>7</v>
      </c>
      <c r="C51" s="15">
        <v>9</v>
      </c>
      <c r="D51" s="33">
        <v>1</v>
      </c>
      <c r="E51" s="33">
        <v>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8.75">
      <c r="B52" s="15">
        <v>8</v>
      </c>
      <c r="C52" s="15">
        <v>3</v>
      </c>
      <c r="D52" s="15"/>
      <c r="E52" s="15">
        <v>3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2:16" ht="18.75">
      <c r="B53" s="15">
        <v>9</v>
      </c>
      <c r="C53" s="15">
        <v>2</v>
      </c>
      <c r="D53" s="15">
        <v>1</v>
      </c>
      <c r="E53" s="15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8.75">
      <c r="B54" s="15">
        <v>10</v>
      </c>
      <c r="C54" s="15">
        <v>2</v>
      </c>
      <c r="D54" s="15"/>
      <c r="E54" s="15"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6" ht="18.75">
      <c r="B55" s="15">
        <v>11</v>
      </c>
      <c r="C55" s="15">
        <v>2</v>
      </c>
      <c r="D55" s="15"/>
      <c r="E55" s="1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ht="18.75">
      <c r="B56" s="34" t="s">
        <v>28</v>
      </c>
      <c r="C56" s="34">
        <f>SUM(C49:C55)</f>
        <v>25</v>
      </c>
      <c r="D56" s="34">
        <f>SUBTOTAL(9,D49:D55)</f>
        <v>3</v>
      </c>
      <c r="E56" s="34">
        <f>SUM(E49:E55)</f>
        <v>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6" ht="18.75">
      <c r="B57" s="35"/>
      <c r="C57" s="35"/>
      <c r="D57" s="36">
        <f>D56/C56</f>
        <v>0.12</v>
      </c>
      <c r="E57" s="36">
        <f>E56/C56</f>
        <v>0.24</v>
      </c>
      <c r="F57" s="37">
        <f>SUM(D57:E57)</f>
        <v>0.36</v>
      </c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ht="93.75">
      <c r="B58" s="16" t="s">
        <v>29</v>
      </c>
      <c r="C58" s="16" t="s">
        <v>49</v>
      </c>
      <c r="D58" s="16" t="s">
        <v>50</v>
      </c>
      <c r="E58" s="16" t="s">
        <v>23</v>
      </c>
      <c r="F58" s="16" t="s">
        <v>30</v>
      </c>
      <c r="G58" s="16" t="s">
        <v>31</v>
      </c>
      <c r="H58" s="16" t="s">
        <v>32</v>
      </c>
      <c r="I58" s="16" t="s">
        <v>33</v>
      </c>
      <c r="J58" s="16" t="s">
        <v>53</v>
      </c>
      <c r="K58" s="16" t="s">
        <v>35</v>
      </c>
      <c r="L58" s="16" t="s">
        <v>36</v>
      </c>
      <c r="M58" s="16" t="s">
        <v>46</v>
      </c>
      <c r="N58" s="16" t="s">
        <v>47</v>
      </c>
      <c r="O58" s="16" t="s">
        <v>73</v>
      </c>
      <c r="P58" s="59"/>
    </row>
    <row r="59" spans="2:16" ht="18.75">
      <c r="B59" s="17" t="s">
        <v>34</v>
      </c>
      <c r="C59" s="5"/>
      <c r="D59" s="5"/>
      <c r="E59" s="5"/>
      <c r="F59" s="5"/>
      <c r="G59" s="5">
        <v>1</v>
      </c>
      <c r="H59" s="5"/>
      <c r="I59" s="5"/>
      <c r="J59" s="5"/>
      <c r="K59" s="5"/>
      <c r="L59" s="6">
        <f aca="true" t="shared" si="0" ref="L59:L69">C59+D59+E59+F59+G59+H59+I59</f>
        <v>1</v>
      </c>
      <c r="M59" s="6">
        <f aca="true" t="shared" si="1" ref="M59:M69">J59+K59</f>
        <v>0</v>
      </c>
      <c r="N59" s="38">
        <f>M59/L59</f>
        <v>0</v>
      </c>
      <c r="O59" s="102"/>
      <c r="P59" s="60"/>
    </row>
    <row r="60" spans="2:16" ht="18.75">
      <c r="B60" s="17" t="s">
        <v>37</v>
      </c>
      <c r="C60" s="5">
        <v>4</v>
      </c>
      <c r="D60" s="5">
        <v>1</v>
      </c>
      <c r="E60" s="5">
        <v>7</v>
      </c>
      <c r="F60" s="5">
        <v>1</v>
      </c>
      <c r="G60" s="5"/>
      <c r="H60" s="5">
        <v>1</v>
      </c>
      <c r="I60" s="5">
        <v>2</v>
      </c>
      <c r="J60" s="5"/>
      <c r="K60" s="5">
        <v>1</v>
      </c>
      <c r="L60" s="6">
        <f t="shared" si="0"/>
        <v>16</v>
      </c>
      <c r="M60" s="6">
        <f t="shared" si="1"/>
        <v>1</v>
      </c>
      <c r="N60" s="38">
        <f aca="true" t="shared" si="2" ref="N60:N71">M60/L60</f>
        <v>0.0625</v>
      </c>
      <c r="O60" s="103">
        <v>3</v>
      </c>
      <c r="P60" s="60"/>
    </row>
    <row r="61" spans="2:16" ht="18.75">
      <c r="B61" s="17" t="s">
        <v>71</v>
      </c>
      <c r="C61" s="58"/>
      <c r="D61" s="58"/>
      <c r="E61" s="58"/>
      <c r="F61" s="58"/>
      <c r="G61" s="58"/>
      <c r="H61" s="58"/>
      <c r="I61" s="58"/>
      <c r="J61" s="58"/>
      <c r="K61" s="58"/>
      <c r="L61" s="6">
        <f>C61+D61+E61+F61+G61+H61+I61</f>
        <v>0</v>
      </c>
      <c r="M61" s="6">
        <f>J61+K61</f>
        <v>0</v>
      </c>
      <c r="N61" s="38" t="e">
        <f t="shared" si="2"/>
        <v>#DIV/0!</v>
      </c>
      <c r="O61" s="58"/>
      <c r="P61" s="60"/>
    </row>
    <row r="62" spans="2:16" ht="18.75">
      <c r="B62" s="17" t="s">
        <v>38</v>
      </c>
      <c r="C62" s="5">
        <v>2</v>
      </c>
      <c r="D62" s="5"/>
      <c r="E62" s="5">
        <v>1</v>
      </c>
      <c r="F62" s="5">
        <v>2</v>
      </c>
      <c r="G62" s="5"/>
      <c r="H62" s="5">
        <v>1</v>
      </c>
      <c r="I62" s="5"/>
      <c r="J62" s="5">
        <v>1</v>
      </c>
      <c r="K62" s="5">
        <v>5</v>
      </c>
      <c r="L62" s="6">
        <f t="shared" si="0"/>
        <v>6</v>
      </c>
      <c r="M62" s="6">
        <f t="shared" si="1"/>
        <v>6</v>
      </c>
      <c r="N62" s="38">
        <f t="shared" si="2"/>
        <v>1</v>
      </c>
      <c r="O62" s="104" t="s">
        <v>172</v>
      </c>
      <c r="P62" s="60"/>
    </row>
    <row r="63" spans="2:16" ht="18.75">
      <c r="B63" s="17" t="s">
        <v>39</v>
      </c>
      <c r="C63" s="58"/>
      <c r="D63" s="58"/>
      <c r="E63" s="58"/>
      <c r="F63" s="58"/>
      <c r="G63" s="58"/>
      <c r="H63" s="58"/>
      <c r="I63" s="58"/>
      <c r="J63" s="58"/>
      <c r="K63" s="58"/>
      <c r="L63" s="6">
        <f t="shared" si="0"/>
        <v>0</v>
      </c>
      <c r="M63" s="6">
        <f t="shared" si="1"/>
        <v>0</v>
      </c>
      <c r="N63" s="38" t="e">
        <f t="shared" si="2"/>
        <v>#DIV/0!</v>
      </c>
      <c r="O63" s="58"/>
      <c r="P63" s="60"/>
    </row>
    <row r="64" spans="2:16" ht="18.75">
      <c r="B64" s="17" t="s">
        <v>40</v>
      </c>
      <c r="C64" s="58"/>
      <c r="D64" s="58"/>
      <c r="E64" s="58"/>
      <c r="F64" s="58"/>
      <c r="G64" s="58"/>
      <c r="H64" s="58"/>
      <c r="I64" s="58"/>
      <c r="J64" s="58"/>
      <c r="K64" s="58"/>
      <c r="L64" s="6">
        <f t="shared" si="0"/>
        <v>0</v>
      </c>
      <c r="M64" s="6">
        <f t="shared" si="1"/>
        <v>0</v>
      </c>
      <c r="N64" s="38" t="e">
        <f t="shared" si="2"/>
        <v>#DIV/0!</v>
      </c>
      <c r="O64" s="58"/>
      <c r="P64" s="60"/>
    </row>
    <row r="65" spans="2:16" ht="18.75">
      <c r="B65" s="17" t="s">
        <v>41</v>
      </c>
      <c r="C65" s="58"/>
      <c r="D65" s="58"/>
      <c r="E65" s="58"/>
      <c r="F65" s="58"/>
      <c r="G65" s="58"/>
      <c r="H65" s="58"/>
      <c r="I65" s="58"/>
      <c r="J65" s="58"/>
      <c r="K65" s="58"/>
      <c r="L65" s="6">
        <f t="shared" si="0"/>
        <v>0</v>
      </c>
      <c r="M65" s="6">
        <f t="shared" si="1"/>
        <v>0</v>
      </c>
      <c r="N65" s="38" t="e">
        <f t="shared" si="2"/>
        <v>#DIV/0!</v>
      </c>
      <c r="O65" s="58"/>
      <c r="P65" s="60"/>
    </row>
    <row r="66" spans="2:16" ht="18.75">
      <c r="B66" s="17" t="s">
        <v>42</v>
      </c>
      <c r="C66" s="58"/>
      <c r="D66" s="58"/>
      <c r="E66" s="58"/>
      <c r="F66" s="58"/>
      <c r="G66" s="58"/>
      <c r="H66" s="58"/>
      <c r="I66" s="58"/>
      <c r="J66" s="58"/>
      <c r="K66" s="58"/>
      <c r="L66" s="6">
        <f t="shared" si="0"/>
        <v>0</v>
      </c>
      <c r="M66" s="6">
        <f t="shared" si="1"/>
        <v>0</v>
      </c>
      <c r="N66" s="38" t="e">
        <f t="shared" si="2"/>
        <v>#DIV/0!</v>
      </c>
      <c r="O66" s="58"/>
      <c r="P66" s="60"/>
    </row>
    <row r="67" spans="2:16" ht="18.75">
      <c r="B67" s="17" t="s">
        <v>43</v>
      </c>
      <c r="C67" s="58"/>
      <c r="D67" s="58"/>
      <c r="E67" s="58"/>
      <c r="F67" s="58"/>
      <c r="G67" s="58"/>
      <c r="H67" s="58"/>
      <c r="I67" s="58"/>
      <c r="J67" s="58"/>
      <c r="K67" s="58"/>
      <c r="L67" s="6">
        <f t="shared" si="0"/>
        <v>0</v>
      </c>
      <c r="M67" s="6">
        <f t="shared" si="1"/>
        <v>0</v>
      </c>
      <c r="N67" s="38" t="e">
        <f t="shared" si="2"/>
        <v>#DIV/0!</v>
      </c>
      <c r="O67" s="58"/>
      <c r="P67" s="60"/>
    </row>
    <row r="68" spans="2:16" ht="21" customHeight="1">
      <c r="B68" s="17" t="s">
        <v>54</v>
      </c>
      <c r="C68" s="58"/>
      <c r="D68" s="58"/>
      <c r="E68" s="58"/>
      <c r="F68" s="58"/>
      <c r="G68" s="58"/>
      <c r="H68" s="58"/>
      <c r="I68" s="58"/>
      <c r="J68" s="58"/>
      <c r="K68" s="58"/>
      <c r="L68" s="6">
        <f t="shared" si="0"/>
        <v>0</v>
      </c>
      <c r="M68" s="6">
        <f t="shared" si="1"/>
        <v>0</v>
      </c>
      <c r="N68" s="38" t="e">
        <f t="shared" si="2"/>
        <v>#DIV/0!</v>
      </c>
      <c r="O68" s="58"/>
      <c r="P68" s="60"/>
    </row>
    <row r="69" spans="2:16" ht="37.5">
      <c r="B69" s="17" t="s">
        <v>44</v>
      </c>
      <c r="C69" s="5"/>
      <c r="D69" s="5"/>
      <c r="E69" s="5">
        <v>1</v>
      </c>
      <c r="F69" s="5"/>
      <c r="G69" s="5">
        <v>1</v>
      </c>
      <c r="H69" s="5"/>
      <c r="I69" s="5"/>
      <c r="J69" s="5">
        <v>2</v>
      </c>
      <c r="K69" s="5"/>
      <c r="L69" s="6">
        <f t="shared" si="0"/>
        <v>2</v>
      </c>
      <c r="M69" s="6">
        <f t="shared" si="1"/>
        <v>2</v>
      </c>
      <c r="N69" s="38">
        <f t="shared" si="2"/>
        <v>1</v>
      </c>
      <c r="O69" s="104" t="s">
        <v>172</v>
      </c>
      <c r="P69" s="60"/>
    </row>
    <row r="70" spans="2:16" ht="18.75">
      <c r="B70" s="18" t="s">
        <v>45</v>
      </c>
      <c r="C70" s="19">
        <f aca="true" t="shared" si="3" ref="C70:I70">SUM(C59:C69)</f>
        <v>6</v>
      </c>
      <c r="D70" s="19">
        <f t="shared" si="3"/>
        <v>1</v>
      </c>
      <c r="E70" s="19">
        <f t="shared" si="3"/>
        <v>9</v>
      </c>
      <c r="F70" s="19">
        <f t="shared" si="3"/>
        <v>3</v>
      </c>
      <c r="G70" s="19">
        <f t="shared" si="3"/>
        <v>2</v>
      </c>
      <c r="H70" s="19">
        <f t="shared" si="3"/>
        <v>2</v>
      </c>
      <c r="I70" s="19">
        <f t="shared" si="3"/>
        <v>2</v>
      </c>
      <c r="J70" s="19">
        <f>SUBTOTAL(9,J59:J69)</f>
        <v>3</v>
      </c>
      <c r="K70" s="19">
        <f>SUM(K59:K69)</f>
        <v>6</v>
      </c>
      <c r="L70" s="19">
        <f>SUM(L59:L69)</f>
        <v>25</v>
      </c>
      <c r="M70" s="19">
        <f>SUM(M59:M69)</f>
        <v>9</v>
      </c>
      <c r="N70" s="63">
        <f t="shared" si="2"/>
        <v>0.36</v>
      </c>
      <c r="O70" s="19"/>
      <c r="P70" s="61"/>
    </row>
    <row r="71" spans="2:16" ht="18.75">
      <c r="B71" s="43" t="s">
        <v>51</v>
      </c>
      <c r="C71" s="44">
        <f aca="true" t="shared" si="4" ref="C71:M71">C70-C69</f>
        <v>6</v>
      </c>
      <c r="D71" s="44">
        <f t="shared" si="4"/>
        <v>1</v>
      </c>
      <c r="E71" s="44">
        <f t="shared" si="4"/>
        <v>8</v>
      </c>
      <c r="F71" s="44">
        <f t="shared" si="4"/>
        <v>3</v>
      </c>
      <c r="G71" s="44">
        <f t="shared" si="4"/>
        <v>1</v>
      </c>
      <c r="H71" s="44">
        <f t="shared" si="4"/>
        <v>2</v>
      </c>
      <c r="I71" s="44">
        <f t="shared" si="4"/>
        <v>2</v>
      </c>
      <c r="J71" s="44">
        <f t="shared" si="4"/>
        <v>1</v>
      </c>
      <c r="K71" s="44">
        <f t="shared" si="4"/>
        <v>6</v>
      </c>
      <c r="L71" s="44">
        <f t="shared" si="4"/>
        <v>23</v>
      </c>
      <c r="M71" s="44">
        <f t="shared" si="4"/>
        <v>7</v>
      </c>
      <c r="N71" s="64">
        <f t="shared" si="2"/>
        <v>0.30434782608695654</v>
      </c>
      <c r="O71" s="44"/>
      <c r="P71" s="62"/>
    </row>
    <row r="73" spans="2:6" ht="75">
      <c r="B73" s="16" t="s">
        <v>29</v>
      </c>
      <c r="C73" s="16" t="s">
        <v>55</v>
      </c>
      <c r="D73" s="16" t="s">
        <v>56</v>
      </c>
      <c r="E73" s="16" t="s">
        <v>57</v>
      </c>
      <c r="F73" s="16" t="s">
        <v>65</v>
      </c>
    </row>
    <row r="74" spans="2:6" ht="18.75">
      <c r="B74" s="17" t="s">
        <v>34</v>
      </c>
      <c r="C74" s="20">
        <v>32</v>
      </c>
      <c r="D74" s="20">
        <v>1</v>
      </c>
      <c r="E74" s="40">
        <f>C74/D74</f>
        <v>32</v>
      </c>
      <c r="F74" s="72">
        <v>3</v>
      </c>
    </row>
    <row r="75" spans="2:6" ht="18.75">
      <c r="B75" s="42" t="s">
        <v>37</v>
      </c>
      <c r="C75" s="20">
        <v>338</v>
      </c>
      <c r="D75" s="20">
        <v>16</v>
      </c>
      <c r="E75" s="40">
        <f>C75/D75</f>
        <v>21.125</v>
      </c>
      <c r="F75" s="41">
        <v>4</v>
      </c>
    </row>
    <row r="76" spans="2:6" ht="18.75">
      <c r="B76" s="42" t="s">
        <v>71</v>
      </c>
      <c r="C76" s="58"/>
      <c r="D76" s="58"/>
      <c r="E76" s="40" t="e">
        <f>C76/D76</f>
        <v>#DIV/0!</v>
      </c>
      <c r="F76" s="70"/>
    </row>
    <row r="77" spans="2:6" ht="18.75">
      <c r="B77" s="42" t="s">
        <v>38</v>
      </c>
      <c r="C77" s="20">
        <v>199</v>
      </c>
      <c r="D77" s="20">
        <v>6</v>
      </c>
      <c r="E77" s="40">
        <f aca="true" t="shared" si="5" ref="E77:E84">C77/D77</f>
        <v>33.166666666666664</v>
      </c>
      <c r="F77" s="72">
        <v>2</v>
      </c>
    </row>
    <row r="78" spans="2:6" ht="18.75">
      <c r="B78" s="42" t="s">
        <v>39</v>
      </c>
      <c r="C78" s="58"/>
      <c r="D78" s="58"/>
      <c r="E78" s="40" t="e">
        <f t="shared" si="5"/>
        <v>#DIV/0!</v>
      </c>
      <c r="F78" s="70"/>
    </row>
    <row r="79" spans="2:6" ht="18.75">
      <c r="B79" s="42" t="s">
        <v>40</v>
      </c>
      <c r="C79" s="58"/>
      <c r="D79" s="58"/>
      <c r="E79" s="40" t="e">
        <f t="shared" si="5"/>
        <v>#DIV/0!</v>
      </c>
      <c r="F79" s="70"/>
    </row>
    <row r="80" spans="2:6" ht="18.75">
      <c r="B80" s="42" t="s">
        <v>41</v>
      </c>
      <c r="C80" s="58"/>
      <c r="D80" s="58"/>
      <c r="E80" s="40" t="e">
        <f t="shared" si="5"/>
        <v>#DIV/0!</v>
      </c>
      <c r="F80" s="71"/>
    </row>
    <row r="81" spans="2:6" ht="18.75">
      <c r="B81" s="42" t="s">
        <v>42</v>
      </c>
      <c r="C81" s="58"/>
      <c r="D81" s="58"/>
      <c r="E81" s="40" t="e">
        <f t="shared" si="5"/>
        <v>#DIV/0!</v>
      </c>
      <c r="F81" s="71"/>
    </row>
    <row r="82" spans="2:6" ht="18.75">
      <c r="B82" s="42" t="s">
        <v>43</v>
      </c>
      <c r="C82" s="58"/>
      <c r="D82" s="58"/>
      <c r="E82" s="40" t="e">
        <f t="shared" si="5"/>
        <v>#DIV/0!</v>
      </c>
      <c r="F82" s="71"/>
    </row>
    <row r="83" spans="2:6" ht="24" customHeight="1">
      <c r="B83" s="42" t="s">
        <v>54</v>
      </c>
      <c r="C83" s="58"/>
      <c r="D83" s="58"/>
      <c r="E83" s="40" t="e">
        <f t="shared" si="5"/>
        <v>#DIV/0!</v>
      </c>
      <c r="F83" s="71"/>
    </row>
    <row r="84" spans="2:6" ht="37.5">
      <c r="B84" s="17" t="s">
        <v>58</v>
      </c>
      <c r="C84" s="20">
        <v>115</v>
      </c>
      <c r="D84" s="20">
        <v>2</v>
      </c>
      <c r="E84" s="40">
        <f t="shared" si="5"/>
        <v>57.5</v>
      </c>
      <c r="F84" s="73" t="s">
        <v>168</v>
      </c>
    </row>
    <row r="85" spans="2:6" ht="18.75">
      <c r="B85" s="47" t="s">
        <v>45</v>
      </c>
      <c r="C85" s="47">
        <f>SUM(C74:C84)</f>
        <v>684</v>
      </c>
      <c r="D85" s="47">
        <f>SUBTOTAL(9,D74:D84)</f>
        <v>25</v>
      </c>
      <c r="E85" s="48">
        <f>C85/D85</f>
        <v>27.36</v>
      </c>
      <c r="F85" s="47"/>
    </row>
    <row r="86" spans="2:6" ht="18.75">
      <c r="B86" s="42" t="s">
        <v>51</v>
      </c>
      <c r="C86" s="49">
        <f>C74+C75+C76+C77+C78+C79+C80+C81+C82+C83+H81</f>
        <v>569</v>
      </c>
      <c r="D86" s="49">
        <f>D74+D75+D76+D77+D78+D79+D80+D81+D82+D83+I81</f>
        <v>23</v>
      </c>
      <c r="E86" s="50">
        <f>C86/D86</f>
        <v>24.73913043478261</v>
      </c>
      <c r="F86" s="49"/>
    </row>
  </sheetData>
  <sheetProtection/>
  <autoFilter ref="A18:W43">
    <sortState ref="A19:W86">
      <sortCondition sortBy="value" ref="K19:K86"/>
      <sortCondition descending="1" sortBy="value" ref="Q19:Q86"/>
      <sortCondition sortBy="value" ref="D19:D86"/>
    </sortState>
  </autoFilter>
  <mergeCells count="16">
    <mergeCell ref="A1:W1"/>
    <mergeCell ref="A2:W2"/>
    <mergeCell ref="A3:W3"/>
    <mergeCell ref="B4:D4"/>
    <mergeCell ref="Q4:U4"/>
    <mergeCell ref="A5:W5"/>
    <mergeCell ref="A15:W15"/>
    <mergeCell ref="A16:W16"/>
    <mergeCell ref="A45:W45"/>
    <mergeCell ref="A46:W46"/>
    <mergeCell ref="A6:W6"/>
    <mergeCell ref="A7:W7"/>
    <mergeCell ref="A9:W9"/>
    <mergeCell ref="A10:W10"/>
    <mergeCell ref="A12:W12"/>
    <mergeCell ref="A13:W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  <rowBreaks count="1" manualBreakCount="1">
    <brk id="3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29">
        <v>1</v>
      </c>
    </row>
    <row r="2" ht="18.75">
      <c r="A2" s="29">
        <v>2</v>
      </c>
    </row>
    <row r="3" ht="18.75">
      <c r="A3" s="29">
        <v>3</v>
      </c>
    </row>
    <row r="4" ht="18.75">
      <c r="A4" s="29">
        <v>4</v>
      </c>
    </row>
    <row r="5" ht="18.75">
      <c r="A5" s="29">
        <v>5</v>
      </c>
    </row>
    <row r="6" ht="18.75">
      <c r="A6" s="29">
        <v>6</v>
      </c>
    </row>
    <row r="7" ht="18.75">
      <c r="A7" s="29">
        <v>7</v>
      </c>
    </row>
    <row r="8" ht="18.75">
      <c r="A8" s="29">
        <v>8</v>
      </c>
    </row>
    <row r="9" ht="18.75">
      <c r="A9" s="29">
        <v>9</v>
      </c>
    </row>
    <row r="10" ht="18.75">
      <c r="A10" s="29">
        <v>10</v>
      </c>
    </row>
    <row r="11" ht="18.75">
      <c r="A11" s="29">
        <v>11</v>
      </c>
    </row>
    <row r="12" ht="18.75">
      <c r="A12" s="29">
        <v>12</v>
      </c>
    </row>
    <row r="13" ht="18.75">
      <c r="A13" s="29">
        <v>13</v>
      </c>
    </row>
    <row r="14" ht="18.75">
      <c r="A14" s="29">
        <v>14</v>
      </c>
    </row>
    <row r="15" ht="18.75">
      <c r="A15" s="29">
        <v>15</v>
      </c>
    </row>
    <row r="16" ht="18.75">
      <c r="A16" s="29">
        <v>16</v>
      </c>
    </row>
    <row r="17" ht="18.75">
      <c r="A17" s="29">
        <v>17</v>
      </c>
    </row>
    <row r="18" ht="18.75">
      <c r="A18" s="29">
        <v>18</v>
      </c>
    </row>
    <row r="19" ht="18.75">
      <c r="A19" s="29">
        <v>19</v>
      </c>
    </row>
    <row r="20" ht="18.75">
      <c r="A20" s="29">
        <v>20</v>
      </c>
    </row>
    <row r="21" ht="18.75">
      <c r="A21" s="29">
        <v>21</v>
      </c>
    </row>
    <row r="22" ht="18.75">
      <c r="A22" s="29">
        <v>22</v>
      </c>
    </row>
    <row r="23" ht="18.75">
      <c r="A23" s="29">
        <v>23</v>
      </c>
    </row>
    <row r="24" ht="18.75">
      <c r="A24" s="29">
        <v>24</v>
      </c>
    </row>
    <row r="25" ht="18.75">
      <c r="A25" s="29">
        <v>25</v>
      </c>
    </row>
    <row r="26" ht="18.75">
      <c r="A26" s="29">
        <v>26</v>
      </c>
    </row>
    <row r="27" ht="18.75">
      <c r="A27" s="29">
        <v>27</v>
      </c>
    </row>
    <row r="28" ht="18.75">
      <c r="A28" s="29">
        <v>28</v>
      </c>
    </row>
    <row r="29" ht="18.75">
      <c r="A29" s="29">
        <v>29</v>
      </c>
    </row>
    <row r="30" ht="18.75">
      <c r="A30" s="29">
        <v>30</v>
      </c>
    </row>
    <row r="31" ht="18.75">
      <c r="A31" s="29">
        <v>31</v>
      </c>
    </row>
    <row r="32" ht="18.75">
      <c r="A32" s="29">
        <v>32</v>
      </c>
    </row>
    <row r="33" ht="18.75">
      <c r="A33" s="29">
        <v>33</v>
      </c>
    </row>
    <row r="34" ht="18.75">
      <c r="A34" s="29">
        <v>34</v>
      </c>
    </row>
    <row r="35" ht="19.5" thickBot="1">
      <c r="A35" s="30">
        <v>35</v>
      </c>
    </row>
    <row r="36" ht="19.5" thickTop="1">
      <c r="A36" s="31">
        <v>36</v>
      </c>
    </row>
    <row r="37" ht="18.75">
      <c r="A37" s="29">
        <v>37</v>
      </c>
    </row>
    <row r="38" ht="18.75">
      <c r="A38" s="29">
        <v>38</v>
      </c>
    </row>
    <row r="39" ht="18.75">
      <c r="A39" s="29">
        <v>39</v>
      </c>
    </row>
    <row r="40" ht="18.75">
      <c r="A40" s="29">
        <v>40</v>
      </c>
    </row>
    <row r="41" ht="18.75">
      <c r="A41" s="29">
        <v>41</v>
      </c>
    </row>
    <row r="42" ht="18.75">
      <c r="A42" s="29">
        <v>42</v>
      </c>
    </row>
    <row r="43" ht="18.75">
      <c r="A43" s="29">
        <v>43</v>
      </c>
    </row>
    <row r="44" ht="18.75">
      <c r="A44" s="29">
        <v>44</v>
      </c>
    </row>
    <row r="45" ht="18.75">
      <c r="A45" s="29">
        <v>45</v>
      </c>
    </row>
    <row r="46" ht="18.75">
      <c r="A46" s="29">
        <v>46</v>
      </c>
    </row>
    <row r="47" ht="18.75">
      <c r="A47" s="29">
        <v>47</v>
      </c>
    </row>
    <row r="48" ht="18.75">
      <c r="A48" s="29">
        <v>48</v>
      </c>
    </row>
    <row r="49" ht="18.75">
      <c r="A49" s="32">
        <v>49</v>
      </c>
    </row>
    <row r="50" ht="18.75">
      <c r="A50" s="29">
        <v>50</v>
      </c>
    </row>
    <row r="51" ht="18.75">
      <c r="A51" s="29">
        <v>51</v>
      </c>
    </row>
    <row r="52" ht="18.75">
      <c r="A52" s="29">
        <v>52</v>
      </c>
    </row>
    <row r="53" ht="18.75">
      <c r="A53" s="29">
        <v>53</v>
      </c>
    </row>
    <row r="54" ht="18.75">
      <c r="A54" s="29">
        <v>54</v>
      </c>
    </row>
    <row r="55" ht="18.75">
      <c r="A55" s="29">
        <v>55</v>
      </c>
    </row>
    <row r="56" ht="18.75">
      <c r="A56" s="29">
        <v>56</v>
      </c>
    </row>
    <row r="57" ht="18.75">
      <c r="A57" s="29">
        <v>57</v>
      </c>
    </row>
    <row r="58" ht="18.75">
      <c r="A58" s="29">
        <v>58</v>
      </c>
    </row>
    <row r="59" ht="18.75">
      <c r="A59" s="29">
        <v>59</v>
      </c>
    </row>
    <row r="60" ht="18.75">
      <c r="A60" s="32">
        <v>60</v>
      </c>
    </row>
    <row r="61" ht="18.75">
      <c r="A61" s="29">
        <v>61</v>
      </c>
    </row>
    <row r="62" ht="18.75">
      <c r="A62" s="29">
        <v>62</v>
      </c>
    </row>
    <row r="63" ht="18.75">
      <c r="A63" s="29">
        <v>63</v>
      </c>
    </row>
    <row r="64" ht="18.75">
      <c r="A64" s="29">
        <v>64</v>
      </c>
    </row>
    <row r="65" ht="18.75">
      <c r="A65" s="29">
        <v>65</v>
      </c>
    </row>
    <row r="66" ht="18.75">
      <c r="A66" s="29">
        <v>66</v>
      </c>
    </row>
    <row r="67" ht="18.75">
      <c r="A67" s="29">
        <v>67</v>
      </c>
    </row>
    <row r="68" ht="18.75">
      <c r="A68" s="29">
        <v>68</v>
      </c>
    </row>
    <row r="69" ht="18.75">
      <c r="A69" s="29">
        <v>69</v>
      </c>
    </row>
    <row r="70" ht="18.75">
      <c r="A70" s="29">
        <v>70</v>
      </c>
    </row>
    <row r="71" ht="18.75">
      <c r="A71" s="29">
        <v>71</v>
      </c>
    </row>
    <row r="72" ht="18.75">
      <c r="A72" s="29">
        <v>72</v>
      </c>
    </row>
    <row r="73" ht="18.75">
      <c r="A73" s="29">
        <v>73</v>
      </c>
    </row>
    <row r="74" ht="18.75">
      <c r="A74" s="29">
        <v>74</v>
      </c>
    </row>
    <row r="75" ht="18.75">
      <c r="A75" s="29">
        <v>75</v>
      </c>
    </row>
    <row r="76" ht="18.75">
      <c r="A76" s="29">
        <v>76</v>
      </c>
    </row>
    <row r="77" ht="18.75">
      <c r="A77" s="29">
        <v>77</v>
      </c>
    </row>
    <row r="78" ht="18.75">
      <c r="A78" s="29">
        <v>78</v>
      </c>
    </row>
    <row r="79" ht="18.75">
      <c r="A79" s="29">
        <v>79</v>
      </c>
    </row>
    <row r="80" ht="18.75">
      <c r="A80" s="29">
        <v>80</v>
      </c>
    </row>
    <row r="81" ht="18.75">
      <c r="A81" s="29">
        <v>81</v>
      </c>
    </row>
    <row r="82" ht="18.75">
      <c r="A82" s="29">
        <v>82</v>
      </c>
    </row>
    <row r="83" ht="18.75">
      <c r="A83" s="29">
        <v>83</v>
      </c>
    </row>
    <row r="84" ht="18.75">
      <c r="A84" s="29">
        <v>84</v>
      </c>
    </row>
    <row r="85" ht="18.75">
      <c r="A85" s="29">
        <v>85</v>
      </c>
    </row>
    <row r="86" ht="18.75">
      <c r="A86" s="29">
        <v>86</v>
      </c>
    </row>
    <row r="87" ht="18.75">
      <c r="A87" s="29">
        <v>87</v>
      </c>
    </row>
    <row r="88" ht="18.75">
      <c r="A88" s="29">
        <v>88</v>
      </c>
    </row>
    <row r="89" ht="18.75">
      <c r="A89" s="29">
        <v>89</v>
      </c>
    </row>
    <row r="90" ht="18.75">
      <c r="A90" s="29">
        <v>90</v>
      </c>
    </row>
    <row r="91" ht="18.75">
      <c r="A91" s="29">
        <v>91</v>
      </c>
    </row>
    <row r="92" ht="18.75">
      <c r="A92" s="29">
        <v>92</v>
      </c>
    </row>
    <row r="93" ht="18.75">
      <c r="A93" s="29">
        <v>93</v>
      </c>
    </row>
    <row r="94" ht="18.75">
      <c r="A94" s="29">
        <v>94</v>
      </c>
    </row>
    <row r="95" ht="18.75">
      <c r="A95" s="29">
        <v>95</v>
      </c>
    </row>
    <row r="96" ht="18.75">
      <c r="A96" s="29">
        <v>96</v>
      </c>
    </row>
    <row r="97" ht="18.75">
      <c r="A97" s="29">
        <v>97</v>
      </c>
    </row>
    <row r="98" ht="18.75">
      <c r="A98" s="29">
        <v>98</v>
      </c>
    </row>
    <row r="99" ht="18.75">
      <c r="A99" s="29">
        <v>99</v>
      </c>
    </row>
    <row r="100" ht="18.75">
      <c r="A100" s="29">
        <v>100</v>
      </c>
    </row>
    <row r="101" ht="18.75">
      <c r="A101" s="29">
        <v>101</v>
      </c>
    </row>
    <row r="102" ht="18.75">
      <c r="A102" s="29">
        <v>102</v>
      </c>
    </row>
    <row r="103" ht="18.75">
      <c r="A103" s="29">
        <v>103</v>
      </c>
    </row>
    <row r="104" ht="18.75">
      <c r="A104" s="29">
        <v>104</v>
      </c>
    </row>
    <row r="105" ht="18.75">
      <c r="A105" s="29">
        <v>105</v>
      </c>
    </row>
    <row r="106" ht="18.75">
      <c r="A106" s="29">
        <v>106</v>
      </c>
    </row>
    <row r="107" ht="18.75">
      <c r="A107" s="29">
        <v>107</v>
      </c>
    </row>
    <row r="108" ht="18.75">
      <c r="A108" s="29">
        <v>108</v>
      </c>
    </row>
    <row r="109" ht="18.75">
      <c r="A109" s="29">
        <v>109</v>
      </c>
    </row>
    <row r="110" ht="18.75">
      <c r="A110" s="29">
        <v>110</v>
      </c>
    </row>
    <row r="111" ht="18.75">
      <c r="A111" s="29">
        <v>111</v>
      </c>
    </row>
    <row r="112" ht="18.75">
      <c r="A112" s="29">
        <v>112</v>
      </c>
    </row>
    <row r="113" ht="18.75">
      <c r="A113" s="29">
        <v>113</v>
      </c>
    </row>
    <row r="114" ht="19.5" thickBot="1">
      <c r="A114" s="30">
        <v>114</v>
      </c>
    </row>
    <row r="115" ht="19.5" thickTop="1">
      <c r="A115" s="31">
        <v>115</v>
      </c>
    </row>
    <row r="116" ht="18.75">
      <c r="A116" s="29">
        <v>116</v>
      </c>
    </row>
    <row r="117" ht="18.75">
      <c r="A117" s="29">
        <v>117</v>
      </c>
    </row>
    <row r="118" ht="18.75">
      <c r="A118" s="29">
        <v>118</v>
      </c>
    </row>
    <row r="119" ht="18.75">
      <c r="A119" s="29">
        <v>119</v>
      </c>
    </row>
    <row r="120" ht="18.75">
      <c r="A120" s="29">
        <v>120</v>
      </c>
    </row>
    <row r="121" ht="18.75">
      <c r="A121" s="29">
        <v>121</v>
      </c>
    </row>
    <row r="122" ht="18.75">
      <c r="A122" s="29">
        <v>122</v>
      </c>
    </row>
    <row r="123" ht="18.75">
      <c r="A123" s="29">
        <v>123</v>
      </c>
    </row>
    <row r="124" ht="18.75">
      <c r="A124" s="29">
        <v>124</v>
      </c>
    </row>
    <row r="125" ht="18.75">
      <c r="A125" s="29">
        <v>125</v>
      </c>
    </row>
    <row r="126" ht="18.75">
      <c r="A126" s="29">
        <v>126</v>
      </c>
    </row>
    <row r="127" ht="18.75">
      <c r="A127" s="29">
        <v>127</v>
      </c>
    </row>
    <row r="128" ht="18.75">
      <c r="A128" s="29">
        <v>128</v>
      </c>
    </row>
    <row r="129" ht="18.75">
      <c r="A129" s="29">
        <v>129</v>
      </c>
    </row>
    <row r="130" ht="18.75">
      <c r="A130" s="29">
        <v>130</v>
      </c>
    </row>
    <row r="131" ht="18.75">
      <c r="A131" s="29">
        <v>131</v>
      </c>
    </row>
    <row r="132" ht="18.75">
      <c r="A132" s="29">
        <v>132</v>
      </c>
    </row>
    <row r="133" ht="18.75">
      <c r="A133" s="29">
        <v>133</v>
      </c>
    </row>
    <row r="134" ht="18.75">
      <c r="A134" s="29">
        <v>134</v>
      </c>
    </row>
    <row r="135" ht="18.75">
      <c r="A135" s="29">
        <v>135</v>
      </c>
    </row>
    <row r="136" ht="18.75">
      <c r="A136" s="29">
        <v>136</v>
      </c>
    </row>
    <row r="137" ht="18.75">
      <c r="A137" s="29">
        <v>137</v>
      </c>
    </row>
    <row r="138" ht="18.75">
      <c r="A138" s="29">
        <v>138</v>
      </c>
    </row>
    <row r="139" ht="18.75">
      <c r="A139" s="29">
        <v>139</v>
      </c>
    </row>
    <row r="140" ht="18.75">
      <c r="A140" s="29">
        <v>140</v>
      </c>
    </row>
    <row r="141" ht="18.75">
      <c r="A141" s="29">
        <v>141</v>
      </c>
    </row>
    <row r="142" ht="18.75">
      <c r="A142" s="29">
        <v>142</v>
      </c>
    </row>
    <row r="143" ht="18.75">
      <c r="A143" s="29">
        <v>143</v>
      </c>
    </row>
    <row r="144" ht="18.75">
      <c r="A144" s="29">
        <v>144</v>
      </c>
    </row>
    <row r="145" ht="18.75">
      <c r="A145" s="29">
        <v>145</v>
      </c>
    </row>
    <row r="146" ht="18.75">
      <c r="A146" s="29">
        <v>146</v>
      </c>
    </row>
    <row r="147" ht="18.75">
      <c r="A147" s="29">
        <v>147</v>
      </c>
    </row>
    <row r="148" ht="18.75">
      <c r="A148" s="29">
        <v>148</v>
      </c>
    </row>
    <row r="149" ht="18.75">
      <c r="A149" s="29">
        <v>149</v>
      </c>
    </row>
    <row r="150" ht="18.75">
      <c r="A150" s="29">
        <v>150</v>
      </c>
    </row>
    <row r="151" ht="18.75">
      <c r="A151" s="29">
        <v>151</v>
      </c>
    </row>
    <row r="152" ht="18.75">
      <c r="A152" s="29">
        <v>152</v>
      </c>
    </row>
    <row r="153" ht="18.75">
      <c r="A153" s="29">
        <v>153</v>
      </c>
    </row>
    <row r="154" ht="18.75">
      <c r="A154" s="29">
        <v>154</v>
      </c>
    </row>
    <row r="155" ht="18.75">
      <c r="A155" s="29">
        <v>155</v>
      </c>
    </row>
    <row r="156" ht="18.75">
      <c r="A156" s="29">
        <v>156</v>
      </c>
    </row>
    <row r="157" ht="18.75">
      <c r="A157" s="29">
        <v>157</v>
      </c>
    </row>
    <row r="158" ht="18.75">
      <c r="A158" s="29">
        <v>158</v>
      </c>
    </row>
    <row r="159" ht="18.75">
      <c r="A159" s="29">
        <v>159</v>
      </c>
    </row>
    <row r="160" ht="18.75">
      <c r="A160" s="29">
        <v>160</v>
      </c>
    </row>
    <row r="161" ht="18.75">
      <c r="A161" s="29">
        <v>161</v>
      </c>
    </row>
    <row r="162" ht="18.75">
      <c r="A162" s="29">
        <v>162</v>
      </c>
    </row>
    <row r="163" ht="18.75">
      <c r="A163" s="29">
        <v>163</v>
      </c>
    </row>
    <row r="164" ht="18.75">
      <c r="A164" s="29">
        <v>164</v>
      </c>
    </row>
    <row r="165" ht="18.75">
      <c r="A165" s="29">
        <v>165</v>
      </c>
    </row>
    <row r="166" ht="18.75">
      <c r="A166" s="29">
        <v>166</v>
      </c>
    </row>
    <row r="167" ht="18.75">
      <c r="A167" s="29">
        <v>167</v>
      </c>
    </row>
    <row r="168" ht="18.75">
      <c r="A168" s="29">
        <v>168</v>
      </c>
    </row>
    <row r="169" ht="18.75">
      <c r="A169" s="31">
        <v>169</v>
      </c>
    </row>
    <row r="170" ht="18.75">
      <c r="A170" s="29">
        <v>170</v>
      </c>
    </row>
    <row r="171" ht="18.75">
      <c r="A171" s="29">
        <v>171</v>
      </c>
    </row>
    <row r="172" ht="18.75">
      <c r="A172" s="29">
        <v>172</v>
      </c>
    </row>
    <row r="173" ht="18.75">
      <c r="A173" s="29">
        <v>173</v>
      </c>
    </row>
    <row r="174" ht="18.75">
      <c r="A174" s="29">
        <v>174</v>
      </c>
    </row>
    <row r="175" ht="19.5" thickBot="1">
      <c r="A175" s="30">
        <v>175</v>
      </c>
    </row>
    <row r="176" ht="19.5" thickTop="1">
      <c r="A176" s="31">
        <v>176</v>
      </c>
    </row>
    <row r="177" ht="18.75">
      <c r="A177" s="29">
        <v>177</v>
      </c>
    </row>
    <row r="178" ht="18.75">
      <c r="A178" s="29">
        <v>178</v>
      </c>
    </row>
    <row r="179" ht="18.75">
      <c r="A179" s="29">
        <v>179</v>
      </c>
    </row>
    <row r="180" ht="18.75">
      <c r="A180" s="29">
        <v>180</v>
      </c>
    </row>
    <row r="181" ht="18.75">
      <c r="A181" s="29">
        <v>181</v>
      </c>
    </row>
    <row r="182" ht="18.75">
      <c r="A182" s="29">
        <v>182</v>
      </c>
    </row>
    <row r="183" ht="18.75">
      <c r="A183" s="29">
        <v>183</v>
      </c>
    </row>
    <row r="184" ht="18.75">
      <c r="A184" s="29">
        <v>184</v>
      </c>
    </row>
    <row r="185" ht="18.75">
      <c r="A185" s="29">
        <v>185</v>
      </c>
    </row>
    <row r="186" ht="18.75">
      <c r="A186" s="29">
        <v>186</v>
      </c>
    </row>
    <row r="187" ht="18.75">
      <c r="A187" s="29">
        <v>187</v>
      </c>
    </row>
    <row r="188" ht="18.75">
      <c r="A188" s="29">
        <v>188</v>
      </c>
    </row>
    <row r="189" ht="18.75">
      <c r="A189" s="29">
        <v>189</v>
      </c>
    </row>
    <row r="190" ht="18.75">
      <c r="A190" s="29">
        <v>190</v>
      </c>
    </row>
    <row r="191" ht="18.75">
      <c r="A191" s="29">
        <v>191</v>
      </c>
    </row>
    <row r="192" ht="18.75">
      <c r="A192" s="29">
        <v>192</v>
      </c>
    </row>
    <row r="193" ht="18.75">
      <c r="A193" s="29">
        <v>193</v>
      </c>
    </row>
    <row r="194" ht="18.75">
      <c r="A194" s="29">
        <v>194</v>
      </c>
    </row>
    <row r="195" ht="18.75">
      <c r="A195" s="29">
        <v>195</v>
      </c>
    </row>
    <row r="196" ht="18.75">
      <c r="A196" s="29">
        <v>196</v>
      </c>
    </row>
    <row r="197" ht="18.75">
      <c r="A197" s="29">
        <v>197</v>
      </c>
    </row>
    <row r="198" ht="18.75">
      <c r="A198" s="29">
        <v>198</v>
      </c>
    </row>
    <row r="199" ht="18.75">
      <c r="A199" s="29">
        <v>199</v>
      </c>
    </row>
    <row r="200" ht="18.75">
      <c r="A200" s="29">
        <v>200</v>
      </c>
    </row>
    <row r="201" ht="18.75">
      <c r="A201" s="29">
        <v>201</v>
      </c>
    </row>
    <row r="202" ht="18.75">
      <c r="A202" s="29">
        <v>202</v>
      </c>
    </row>
    <row r="203" ht="18.75">
      <c r="A203" s="29">
        <v>203</v>
      </c>
    </row>
    <row r="204" ht="18.75">
      <c r="A204" s="29">
        <v>204</v>
      </c>
    </row>
    <row r="205" ht="18.75">
      <c r="A205" s="29">
        <v>205</v>
      </c>
    </row>
    <row r="206" ht="18.75">
      <c r="A206" s="29">
        <v>206</v>
      </c>
    </row>
    <row r="207" ht="18.75">
      <c r="A207" s="29">
        <v>207</v>
      </c>
    </row>
    <row r="208" ht="18.75">
      <c r="A208" s="29">
        <v>208</v>
      </c>
    </row>
    <row r="209" ht="18.75">
      <c r="A209" s="29">
        <v>209</v>
      </c>
    </row>
    <row r="210" ht="18.75">
      <c r="A210" s="29">
        <v>210</v>
      </c>
    </row>
    <row r="211" ht="18.75">
      <c r="A211" s="29">
        <v>211</v>
      </c>
    </row>
    <row r="212" ht="18.75">
      <c r="A212" s="29">
        <v>212</v>
      </c>
    </row>
    <row r="213" ht="18.75">
      <c r="A213" s="29">
        <v>213</v>
      </c>
    </row>
    <row r="214" ht="18.75">
      <c r="A214" s="29">
        <v>214</v>
      </c>
    </row>
    <row r="215" ht="18.75">
      <c r="A215" s="29">
        <v>215</v>
      </c>
    </row>
    <row r="216" ht="18.75">
      <c r="A216" s="29">
        <v>216</v>
      </c>
    </row>
    <row r="217" ht="18.75">
      <c r="A217" s="29">
        <v>217</v>
      </c>
    </row>
    <row r="218" ht="18.75">
      <c r="A218" s="29">
        <v>218</v>
      </c>
    </row>
    <row r="219" ht="18.75">
      <c r="A219" s="29">
        <v>219</v>
      </c>
    </row>
    <row r="220" ht="18.75">
      <c r="A220" s="29">
        <v>220</v>
      </c>
    </row>
    <row r="221" ht="18.75">
      <c r="A221" s="29">
        <v>221</v>
      </c>
    </row>
    <row r="222" ht="18.75">
      <c r="A222" s="29">
        <v>222</v>
      </c>
    </row>
    <row r="223" ht="18.75">
      <c r="A223" s="29">
        <v>223</v>
      </c>
    </row>
    <row r="224" ht="18.75">
      <c r="A224" s="29">
        <v>224</v>
      </c>
    </row>
    <row r="225" ht="18.75">
      <c r="A225" s="29">
        <v>225</v>
      </c>
    </row>
    <row r="226" ht="18.75">
      <c r="A226" s="29">
        <v>226</v>
      </c>
    </row>
    <row r="227" ht="18.75">
      <c r="A227" s="29">
        <v>227</v>
      </c>
    </row>
    <row r="228" ht="18.75">
      <c r="A228" s="29">
        <v>228</v>
      </c>
    </row>
    <row r="229" ht="18.75">
      <c r="A229" s="29">
        <v>229</v>
      </c>
    </row>
    <row r="230" ht="18.75">
      <c r="A230" s="29">
        <v>230</v>
      </c>
    </row>
    <row r="231" ht="18.75">
      <c r="A231" s="29">
        <v>231</v>
      </c>
    </row>
    <row r="232" ht="18.75">
      <c r="A232" s="29">
        <v>232</v>
      </c>
    </row>
    <row r="233" ht="18.75">
      <c r="A233" s="29">
        <v>233</v>
      </c>
    </row>
    <row r="234" ht="19.5" thickBot="1">
      <c r="A234" s="30">
        <v>234</v>
      </c>
    </row>
    <row r="235" ht="19.5" thickTop="1">
      <c r="A235" s="31">
        <v>235</v>
      </c>
    </row>
    <row r="236" ht="18.75">
      <c r="A236" s="29">
        <v>236</v>
      </c>
    </row>
    <row r="237" ht="18.75">
      <c r="A237" s="29">
        <v>237</v>
      </c>
    </row>
    <row r="238" ht="18.75">
      <c r="A238" s="29">
        <v>238</v>
      </c>
    </row>
    <row r="239" ht="18.75">
      <c r="A239" s="29">
        <v>239</v>
      </c>
    </row>
    <row r="240" ht="18.75">
      <c r="A240" s="29">
        <v>240</v>
      </c>
    </row>
    <row r="241" ht="18.75">
      <c r="A241" s="29">
        <v>241</v>
      </c>
    </row>
    <row r="242" ht="18.75">
      <c r="A242" s="29">
        <v>242</v>
      </c>
    </row>
    <row r="243" ht="18.75">
      <c r="A243" s="29">
        <v>243</v>
      </c>
    </row>
    <row r="244" ht="18.75">
      <c r="A244" s="29">
        <v>244</v>
      </c>
    </row>
    <row r="245" ht="18.75">
      <c r="A245" s="29">
        <v>245</v>
      </c>
    </row>
    <row r="246" ht="18.75">
      <c r="A246" s="29">
        <v>246</v>
      </c>
    </row>
    <row r="247" ht="18.75">
      <c r="A247" s="29">
        <v>247</v>
      </c>
    </row>
    <row r="248" ht="18.75">
      <c r="A248" s="29">
        <v>248</v>
      </c>
    </row>
    <row r="249" ht="18.75">
      <c r="A249" s="29">
        <v>249</v>
      </c>
    </row>
    <row r="250" ht="18.75">
      <c r="A250" s="29">
        <v>250</v>
      </c>
    </row>
    <row r="251" ht="18.75">
      <c r="A251" s="29">
        <v>251</v>
      </c>
    </row>
    <row r="252" ht="18.75">
      <c r="A252" s="29">
        <v>252</v>
      </c>
    </row>
    <row r="253" ht="18.75">
      <c r="A253" s="29">
        <v>253</v>
      </c>
    </row>
    <row r="254" ht="18.75">
      <c r="A254" s="29">
        <v>254</v>
      </c>
    </row>
    <row r="255" ht="18.75">
      <c r="A255" s="29">
        <v>255</v>
      </c>
    </row>
    <row r="256" ht="18.75">
      <c r="A256" s="29">
        <v>256</v>
      </c>
    </row>
    <row r="257" ht="18.75">
      <c r="A257" s="29">
        <v>257</v>
      </c>
    </row>
    <row r="258" ht="18.75">
      <c r="A258" s="29">
        <v>258</v>
      </c>
    </row>
    <row r="259" ht="18.75">
      <c r="A259" s="29">
        <v>259</v>
      </c>
    </row>
    <row r="260" ht="18.75">
      <c r="A260" s="29">
        <v>260</v>
      </c>
    </row>
    <row r="261" ht="18.75">
      <c r="A261" s="29">
        <v>261</v>
      </c>
    </row>
    <row r="262" ht="18.75">
      <c r="A262" s="29">
        <v>262</v>
      </c>
    </row>
    <row r="263" ht="18.75">
      <c r="A263" s="29">
        <v>263</v>
      </c>
    </row>
    <row r="264" ht="18.75">
      <c r="A264" s="29">
        <v>264</v>
      </c>
    </row>
    <row r="265" ht="18.75">
      <c r="A265" s="29">
        <v>265</v>
      </c>
    </row>
    <row r="266" ht="18.75">
      <c r="A266" s="29">
        <v>266</v>
      </c>
    </row>
    <row r="267" ht="18.75">
      <c r="A267" s="29">
        <v>267</v>
      </c>
    </row>
    <row r="268" ht="18.75">
      <c r="A268" s="29">
        <v>268</v>
      </c>
    </row>
    <row r="269" ht="18.75">
      <c r="A269" s="29">
        <v>269</v>
      </c>
    </row>
    <row r="270" ht="18.75">
      <c r="A270" s="29">
        <v>270</v>
      </c>
    </row>
    <row r="271" ht="18.75">
      <c r="A271" s="29">
        <v>271</v>
      </c>
    </row>
    <row r="272" ht="18.75">
      <c r="A272" s="29">
        <v>272</v>
      </c>
    </row>
    <row r="273" ht="18.75">
      <c r="A273" s="29">
        <v>273</v>
      </c>
    </row>
    <row r="274" ht="18.75">
      <c r="A274" s="29">
        <v>274</v>
      </c>
    </row>
    <row r="275" ht="18.75">
      <c r="A275" s="29">
        <v>275</v>
      </c>
    </row>
    <row r="276" ht="18.75">
      <c r="A276" s="29">
        <v>276</v>
      </c>
    </row>
    <row r="277" ht="18.75">
      <c r="A277" s="29">
        <v>277</v>
      </c>
    </row>
    <row r="278" ht="18.75">
      <c r="A278" s="29">
        <v>278</v>
      </c>
    </row>
    <row r="279" ht="18.75">
      <c r="A279" s="29">
        <v>279</v>
      </c>
    </row>
    <row r="280" ht="18.75">
      <c r="A280" s="29">
        <v>280</v>
      </c>
    </row>
    <row r="281" ht="18.75">
      <c r="A281" s="29">
        <v>281</v>
      </c>
    </row>
    <row r="282" ht="18.75">
      <c r="A282" s="29">
        <v>282</v>
      </c>
    </row>
    <row r="283" ht="18.75">
      <c r="A283" s="29">
        <v>283</v>
      </c>
    </row>
    <row r="284" ht="18.75">
      <c r="A284" s="29">
        <v>284</v>
      </c>
    </row>
    <row r="285" ht="18.75">
      <c r="A285" s="29">
        <v>285</v>
      </c>
    </row>
    <row r="286" ht="18.75">
      <c r="A286" s="29">
        <v>286</v>
      </c>
    </row>
    <row r="287" ht="18.75">
      <c r="A287" s="29">
        <v>287</v>
      </c>
    </row>
    <row r="288" ht="18.75">
      <c r="A288" s="29">
        <v>288</v>
      </c>
    </row>
    <row r="289" ht="18.75">
      <c r="A289" s="29">
        <v>289</v>
      </c>
    </row>
    <row r="290" ht="18.75">
      <c r="A290" s="29">
        <v>290</v>
      </c>
    </row>
    <row r="291" ht="18.75">
      <c r="A291" s="29">
        <v>291</v>
      </c>
    </row>
    <row r="292" ht="18.75">
      <c r="A292" s="29">
        <v>292</v>
      </c>
    </row>
    <row r="293" ht="18.75">
      <c r="A293" s="29">
        <v>293</v>
      </c>
    </row>
    <row r="294" ht="18.75">
      <c r="A294" s="29">
        <v>294</v>
      </c>
    </row>
    <row r="295" ht="18.75">
      <c r="A295" s="29">
        <v>295</v>
      </c>
    </row>
    <row r="296" ht="18.75">
      <c r="A296" s="29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2020-10-11T16:34:19Z</cp:lastPrinted>
  <dcterms:created xsi:type="dcterms:W3CDTF">2015-08-25T10:03:36Z</dcterms:created>
  <dcterms:modified xsi:type="dcterms:W3CDTF">2020-10-11T16:38:43Z</dcterms:modified>
  <cp:category/>
  <cp:version/>
  <cp:contentType/>
  <cp:contentStatus/>
</cp:coreProperties>
</file>